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Ahorro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'Movimientos'!$A$4:$F$1004</definedName>
    <definedName name="_xlnm._FilterDatabase" localSheetId="2" hidden="1">'Ahorro'!$A$4:$D$504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;[Red]-#,##0.00 &quot;€&quot;;&quot;-&quot;"/>
    <numFmt numFmtId="165" formatCode="yyyy-mm-dd"/>
    <numFmt numFmtId="166" formatCode="dd/mm/yyyy"/>
    <numFmt numFmtId="167" formatCode="#,##0 &quot;€&quot;;[Red]-#,##0 &quot;€&quot;;0 &quot;€&quot;"/>
    <numFmt numFmtId="168" formatCode="mmmm"/>
  </numFmts>
  <fonts count="16">
    <font>
      <name val="Calibri"/>
      <family val="2"/>
      <color theme="1"/>
      <sz val="11"/>
      <scheme val="minor"/>
    </font>
    <font>
      <name val="Arial"/>
      <b val="1"/>
      <color rgb="001D4FD7"/>
      <sz val="18"/>
    </font>
    <font>
      <name val="Arial"/>
      <color rgb="006B7280"/>
      <sz val="10"/>
    </font>
    <font>
      <name val="Arial"/>
      <b val="1"/>
      <color rgb="00111827"/>
      <sz val="10"/>
    </font>
    <font>
      <name val="Arial"/>
      <color rgb="000000FF"/>
      <sz val="10"/>
    </font>
    <font>
      <name val="Arial"/>
      <i val="1"/>
      <color rgb="006B7280"/>
      <sz val="9"/>
    </font>
    <font>
      <name val="Arial"/>
      <b val="1"/>
      <color rgb="001D4FD7"/>
      <sz val="12"/>
    </font>
    <font>
      <name val="Arial"/>
      <b val="1"/>
      <color rgb="00FFFFFF"/>
      <sz val="10"/>
    </font>
    <font>
      <name val="Arial"/>
      <color rgb="00111827"/>
      <sz val="10"/>
    </font>
    <font>
      <name val="Arial"/>
      <color rgb="002563EB"/>
      <sz val="10"/>
    </font>
    <font>
      <name val="Arial"/>
      <b val="1"/>
      <color rgb="006B7280"/>
      <sz val="11"/>
    </font>
    <font>
      <name val="Arial"/>
      <b val="1"/>
      <color rgb="000000FF"/>
      <sz val="10"/>
    </font>
    <font>
      <name val="Arial"/>
      <b val="1"/>
      <color rgb="006B7280"/>
      <sz val="9"/>
    </font>
    <font>
      <name val="Arial"/>
      <b val="1"/>
      <color rgb="001D4FD7"/>
      <sz val="16"/>
    </font>
    <font>
      <name val="Arial"/>
      <b val="1"/>
      <color rgb="00111827"/>
      <sz val="16"/>
    </font>
    <font>
      <name val="Arial"/>
      <i val="1"/>
      <color rgb="006B7280"/>
      <sz val="10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563EB"/>
      </patternFill>
    </fill>
    <fill>
      <patternFill patternType="solid">
        <fgColor rgb="00F8FAFC"/>
      </patternFill>
    </fill>
    <fill>
      <patternFill patternType="solid">
        <fgColor rgb="00EFF4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pivotButton="0" quotePrefix="0" xfId="0"/>
    <xf numFmtId="0" fontId="3" fillId="0" borderId="0" pivotButton="0" quotePrefix="0" xfId="0"/>
    <xf numFmtId="166" fontId="11" fillId="2" borderId="1" applyAlignment="1" pivotButton="0" quotePrefix="0" xfId="0">
      <alignment horizontal="center"/>
    </xf>
    <xf numFmtId="0" fontId="5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167" fontId="13" fillId="5" borderId="1" applyAlignment="1" pivotButton="0" quotePrefix="0" xfId="0">
      <alignment horizontal="center" vertical="center"/>
    </xf>
    <xf numFmtId="167" fontId="14" fillId="5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168" fontId="8" fillId="0" borderId="1" applyAlignment="1" pivotButton="0" quotePrefix="0" xfId="0">
      <alignment horizontal="left"/>
    </xf>
    <xf numFmtId="164" fontId="8" fillId="0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8" fillId="0" borderId="1" pivotButton="0" quotePrefix="0" xfId="0"/>
    <xf numFmtId="9" fontId="8" fillId="0" borderId="1" pivotButton="0" quotePrefix="0" xfId="0"/>
    <xf numFmtId="0" fontId="15" fillId="0" borderId="1" pivotButton="0" quotePrefix="0" xfId="0"/>
    <xf numFmtId="164" fontId="15" fillId="0" borderId="1" pivotButton="0" quotePrefix="0" xfId="0"/>
    <xf numFmtId="9" fontId="15" fillId="0" borderId="1" pivotButton="0" quotePrefix="0" xfId="0"/>
    <xf numFmtId="166" fontId="8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164" fontId="2" fillId="4" borderId="1" pivotButton="0" quotePrefix="0" xfId="0"/>
    <xf numFmtId="164" fontId="8" fillId="0" borderId="1" applyAlignment="1" pivotButton="0" quotePrefix="0" xfId="0">
      <alignment horizontal="right"/>
    </xf>
    <xf numFmtId="164" fontId="3" fillId="5" borderId="1" applyAlignment="1" pivotButton="0" quotePrefix="0" xfId="0">
      <alignment horizontal="right"/>
    </xf>
    <xf numFmtId="9" fontId="3" fillId="5" borderId="1" applyAlignment="1" pivotButton="0" quotePrefix="0" xfId="0">
      <alignment horizontal="right"/>
    </xf>
    <xf numFmtId="0" fontId="9" fillId="0" borderId="0" pivotButton="0" quotePrefix="0" xfId="0"/>
    <xf numFmtId="1" fontId="4" fillId="2" borderId="1" applyAlignment="1" pivotButton="0" quotePrefix="0" xfId="0">
      <alignment horizontal="right"/>
    </xf>
    <xf numFmtId="164" fontId="4" fillId="2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0" fontId="4" fillId="2" borderId="1" pivotButton="0" quotePrefix="0" xfId="0"/>
  </cellXfs>
  <cellStyles count="1">
    <cellStyle name="Normal" xfId="0" builtinId="0" hidden="0"/>
  </cellStyles>
  <dxfs count="3">
    <dxf>
      <font>
        <name val="Arial"/>
        <color rgb="00FFFFFF"/>
      </font>
    </dxf>
    <dxf>
      <font>
        <name val="Arial"/>
        <b val="1"/>
        <color rgb="0015803D"/>
      </font>
    </dxf>
    <dxf>
      <font>
        <name val="Arial"/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numRef>
              <f>'Resumen'!$A$12:$A$23</f>
            </numRef>
          </cat>
          <val>
            <numRef>
              <f>'Resumen'!$B$12:$B$23</f>
            </numRef>
          </val>
        </ser>
        <ser>
          <idx val="1"/>
          <order val="1"/>
          <tx>
            <strRef>
              <f>'Resumen'!C11</f>
            </strRef>
          </tx>
          <spPr>
            <a:solidFill xmlns:a="http://schemas.openxmlformats.org/drawingml/2006/main">
              <a:srgbClr val="9CA3AF"/>
            </a:solidFill>
            <a:ln xmlns:a="http://schemas.openxmlformats.org/drawingml/2006/main">
              <a:prstDash val="solid"/>
            </a:ln>
          </spPr>
          <cat>
            <numRef>
              <f>'Resumen'!$A$12:$A$23</f>
            </numRef>
          </cat>
          <val>
            <numRef>
              <f>'Resumen'!$C$12:$C$23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12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F48"/>
  <sheetViews>
    <sheetView showGridLines="0" zoomScale="10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4" customWidth="1" min="6" max="6"/>
  </cols>
  <sheetData>
    <row r="1" ht="30" customHeight="1">
      <c r="A1" s="1" t="inlineStr">
        <is>
          <t>Control de gastos</t>
        </is>
      </c>
    </row>
    <row r="2">
      <c r="A2" s="2" t="inlineStr">
        <is>
          <t>Todo se calcula solo a partir de las hojas Movimientos y Ahorro. Aquí no hay que escribir nada.</t>
        </is>
      </c>
    </row>
    <row r="3">
      <c r="A3" s="3">
        <f>"Año "&amp;Ajustes!$B$4</f>
        <v/>
      </c>
    </row>
    <row r="5">
      <c r="A5" s="4" t="inlineStr">
        <is>
          <t>Ver mi dinero a fecha:</t>
        </is>
      </c>
      <c r="B5" s="5">
        <f>TODAY()</f>
        <v/>
      </c>
      <c r="C5" s="6" t="inlineStr">
        <is>
          <t>Escribe otra fecha para ver cuánto tenías ese día. Con HOY() ves el saldo actual.</t>
        </is>
      </c>
    </row>
    <row r="7" ht="28" customHeight="1">
      <c r="A7" s="7" t="inlineStr">
        <is>
          <t>Dinero disponible</t>
        </is>
      </c>
      <c r="B7" s="7" t="inlineStr">
        <is>
          <t>Ahorrado</t>
        </is>
      </c>
      <c r="C7" s="7" t="inlineStr">
        <is>
          <t>Total (disponible + ahorro)</t>
        </is>
      </c>
      <c r="D7" s="7" t="inlineStr">
        <is>
          <t>Ingresos del año</t>
        </is>
      </c>
      <c r="E7" s="7" t="inlineStr">
        <is>
          <t>Gastos del año</t>
        </is>
      </c>
      <c r="F7" s="7" t="inlineStr">
        <is>
          <t>Ingresos − gastos del año</t>
        </is>
      </c>
    </row>
    <row r="8" ht="40" customHeight="1">
      <c r="A8" s="8">
        <f>Ajustes!$B$5+SUMIFS(Movimientos!$E$5:$E$1004,Movimientos!$B$5:$B$1004,"Ingreso",Movimientos!$A$5:$A$1004,"&lt;="&amp;$B$5)-SUMIFS(Movimientos!$E$5:$E$1004,Movimientos!$B$5:$B$1004,"Gasto",Movimientos!$A$5:$A$1004,"&lt;="&amp;$B$5)-(SUMIFS(Ahorro!$D$5:$D$504,Ahorro!$B$5:$B$504,"Aportación",Ahorro!$A$5:$A$504,"&lt;="&amp;$B$5)-SUMIFS(Ahorro!$D$5:$D$504,Ahorro!$B$5:$B$504,"Retirada",Ahorro!$A$5:$A$504,"&lt;="&amp;$B$5))</f>
        <v/>
      </c>
      <c r="B8" s="8">
        <f>Ajustes!$B$6+(SUMIFS(Ahorro!$D$5:$D$504,Ahorro!$B$5:$B$504,"Aportación",Ahorro!$A$5:$A$504,"&lt;="&amp;$B$5)-SUMIFS(Ahorro!$D$5:$D$504,Ahorro!$B$5:$B$504,"Retirada",Ahorro!$A$5:$A$504,"&lt;="&amp;$B$5))</f>
        <v/>
      </c>
      <c r="C8" s="8">
        <f>A8+B8</f>
        <v/>
      </c>
      <c r="D8" s="9">
        <f>SUMIFS(Movimientos!$E$5:$E$1004,Movimientos!$B$5:$B$1004,"Ingreso",Movimientos!$A$5:$A$1004,"&gt;="&amp;DATE(Ajustes!$B$4,1,1),Movimientos!$A$5:$A$1004,"&lt;"&amp;DATE(Ajustes!$B$4+1,1,1))</f>
        <v/>
      </c>
      <c r="E8" s="9">
        <f>SUMIFS(Movimientos!$E$5:$E$1004,Movimientos!$B$5:$B$1004,"Gasto",Movimientos!$A$5:$A$1004,"&gt;="&amp;DATE(Ajustes!$B$4,1,1),Movimientos!$A$5:$A$1004,"&lt;"&amp;DATE(Ajustes!$B$4+1,1,1))</f>
        <v/>
      </c>
      <c r="F8" s="9">
        <f>D8-E8</f>
        <v/>
      </c>
    </row>
    <row r="10">
      <c r="A10" s="10" t="inlineStr">
        <is>
          <t>Mes a mes</t>
        </is>
      </c>
    </row>
    <row r="11" ht="34" customHeight="1">
      <c r="A11" s="11" t="inlineStr">
        <is>
          <t>Mes</t>
        </is>
      </c>
      <c r="B11" s="11" t="inlineStr">
        <is>
          <t>Ingresos</t>
        </is>
      </c>
      <c r="C11" s="11" t="inlineStr">
        <is>
          <t>Gastos</t>
        </is>
      </c>
      <c r="D11" s="11" t="inlineStr">
        <is>
          <t>Ingresos − gastos</t>
        </is>
      </c>
      <c r="E11" s="11" t="inlineStr">
        <is>
          <t>Ahorrado en el mes</t>
        </is>
      </c>
      <c r="F11" s="11" t="inlineStr">
        <is>
          <t>Dinero disponible a fin de mes</t>
        </is>
      </c>
    </row>
    <row r="12">
      <c r="A12" s="12">
        <f>DATE(Ajustes!$B$4,1,1)</f>
        <v/>
      </c>
      <c r="B12" s="13">
        <f>SUMIFS(Movimientos!$E$5:$E$1004,Movimientos!$B$5:$B$1004,"Ingreso",Movimientos!$A$5:$A$1004,"&gt;="&amp;$A12,Movimientos!$A$5:$A$1004,"&lt;"&amp;EDATE($A12,1))</f>
        <v/>
      </c>
      <c r="C12" s="13">
        <f>SUMIFS(Movimientos!$E$5:$E$1004,Movimientos!$B$5:$B$1004,"Gasto",Movimientos!$A$5:$A$1004,"&gt;="&amp;$A12,Movimientos!$A$5:$A$1004,"&lt;"&amp;EDATE($A12,1))</f>
        <v/>
      </c>
      <c r="D12" s="13">
        <f>B12-C12</f>
        <v/>
      </c>
      <c r="E12" s="13">
        <f>SUMIFS(Ahorro!$D$5:$D$504,Ahorro!$B$5:$B$504,"Aportación",Ahorro!$A$5:$A$504,"&gt;="&amp;$A12,Ahorro!$A$5:$A$504,"&lt;"&amp;EDATE($A12,1))-SUMIFS(Ahorro!$D$5:$D$504,Ahorro!$B$5:$B$504,"Retirada",Ahorro!$A$5:$A$504,"&gt;="&amp;$A12,Ahorro!$A$5:$A$504,"&lt;"&amp;EDATE($A12,1))</f>
        <v/>
      </c>
      <c r="F12" s="13">
        <f>Ajustes!$B$5+SUMIFS(Movimientos!$E$5:$E$1004,Movimientos!$B$5:$B$1004,"Ingreso",Movimientos!$A$5:$A$1004,"&lt;"&amp;EDATE($A12,1))-SUMIFS(Movimientos!$E$5:$E$1004,Movimientos!$B$5:$B$1004,"Gasto",Movimientos!$A$5:$A$1004,"&lt;"&amp;EDATE($A12,1))-(SUMIFS(Ahorro!$D$5:$D$504,Ahorro!$B$5:$B$504,"Aportación",Ahorro!$A$5:$A$504,"&lt;"&amp;EDATE($A12,1))-SUMIFS(Ahorro!$D$5:$D$504,Ahorro!$B$5:$B$504,"Retirada",Ahorro!$A$5:$A$504,"&lt;"&amp;EDATE($A12,1)))</f>
        <v/>
      </c>
    </row>
    <row r="13">
      <c r="A13" s="12">
        <f>DATE(Ajustes!$B$4,2,1)</f>
        <v/>
      </c>
      <c r="B13" s="13">
        <f>SUMIFS(Movimientos!$E$5:$E$1004,Movimientos!$B$5:$B$1004,"Ingreso",Movimientos!$A$5:$A$1004,"&gt;="&amp;$A13,Movimientos!$A$5:$A$1004,"&lt;"&amp;EDATE($A13,1))</f>
        <v/>
      </c>
      <c r="C13" s="13">
        <f>SUMIFS(Movimientos!$E$5:$E$1004,Movimientos!$B$5:$B$1004,"Gasto",Movimientos!$A$5:$A$1004,"&gt;="&amp;$A13,Movimientos!$A$5:$A$1004,"&lt;"&amp;EDATE($A13,1))</f>
        <v/>
      </c>
      <c r="D13" s="13">
        <f>B13-C13</f>
        <v/>
      </c>
      <c r="E13" s="13">
        <f>SUMIFS(Ahorro!$D$5:$D$504,Ahorro!$B$5:$B$504,"Aportación",Ahorro!$A$5:$A$504,"&gt;="&amp;$A13,Ahorro!$A$5:$A$504,"&lt;"&amp;EDATE($A13,1))-SUMIFS(Ahorro!$D$5:$D$504,Ahorro!$B$5:$B$504,"Retirada",Ahorro!$A$5:$A$504,"&gt;="&amp;$A13,Ahorro!$A$5:$A$504,"&lt;"&amp;EDATE($A13,1))</f>
        <v/>
      </c>
      <c r="F13" s="13">
        <f>Ajustes!$B$5+SUMIFS(Movimientos!$E$5:$E$1004,Movimientos!$B$5:$B$1004,"Ingreso",Movimientos!$A$5:$A$1004,"&lt;"&amp;EDATE($A13,1))-SUMIFS(Movimientos!$E$5:$E$1004,Movimientos!$B$5:$B$1004,"Gasto",Movimientos!$A$5:$A$1004,"&lt;"&amp;EDATE($A13,1))-(SUMIFS(Ahorro!$D$5:$D$504,Ahorro!$B$5:$B$504,"Aportación",Ahorro!$A$5:$A$504,"&lt;"&amp;EDATE($A13,1))-SUMIFS(Ahorro!$D$5:$D$504,Ahorro!$B$5:$B$504,"Retirada",Ahorro!$A$5:$A$504,"&lt;"&amp;EDATE($A13,1)))</f>
        <v/>
      </c>
    </row>
    <row r="14">
      <c r="A14" s="12">
        <f>DATE(Ajustes!$B$4,3,1)</f>
        <v/>
      </c>
      <c r="B14" s="13">
        <f>SUMIFS(Movimientos!$E$5:$E$1004,Movimientos!$B$5:$B$1004,"Ingreso",Movimientos!$A$5:$A$1004,"&gt;="&amp;$A14,Movimientos!$A$5:$A$1004,"&lt;"&amp;EDATE($A14,1))</f>
        <v/>
      </c>
      <c r="C14" s="13">
        <f>SUMIFS(Movimientos!$E$5:$E$1004,Movimientos!$B$5:$B$1004,"Gasto",Movimientos!$A$5:$A$1004,"&gt;="&amp;$A14,Movimientos!$A$5:$A$1004,"&lt;"&amp;EDATE($A14,1))</f>
        <v/>
      </c>
      <c r="D14" s="13">
        <f>B14-C14</f>
        <v/>
      </c>
      <c r="E14" s="13">
        <f>SUMIFS(Ahorro!$D$5:$D$504,Ahorro!$B$5:$B$504,"Aportación",Ahorro!$A$5:$A$504,"&gt;="&amp;$A14,Ahorro!$A$5:$A$504,"&lt;"&amp;EDATE($A14,1))-SUMIFS(Ahorro!$D$5:$D$504,Ahorro!$B$5:$B$504,"Retirada",Ahorro!$A$5:$A$504,"&gt;="&amp;$A14,Ahorro!$A$5:$A$504,"&lt;"&amp;EDATE($A14,1))</f>
        <v/>
      </c>
      <c r="F14" s="13">
        <f>Ajustes!$B$5+SUMIFS(Movimientos!$E$5:$E$1004,Movimientos!$B$5:$B$1004,"Ingreso",Movimientos!$A$5:$A$1004,"&lt;"&amp;EDATE($A14,1))-SUMIFS(Movimientos!$E$5:$E$1004,Movimientos!$B$5:$B$1004,"Gasto",Movimientos!$A$5:$A$1004,"&lt;"&amp;EDATE($A14,1))-(SUMIFS(Ahorro!$D$5:$D$504,Ahorro!$B$5:$B$504,"Aportación",Ahorro!$A$5:$A$504,"&lt;"&amp;EDATE($A14,1))-SUMIFS(Ahorro!$D$5:$D$504,Ahorro!$B$5:$B$504,"Retirada",Ahorro!$A$5:$A$504,"&lt;"&amp;EDATE($A14,1)))</f>
        <v/>
      </c>
    </row>
    <row r="15">
      <c r="A15" s="12">
        <f>DATE(Ajustes!$B$4,4,1)</f>
        <v/>
      </c>
      <c r="B15" s="13">
        <f>SUMIFS(Movimientos!$E$5:$E$1004,Movimientos!$B$5:$B$1004,"Ingreso",Movimientos!$A$5:$A$1004,"&gt;="&amp;$A15,Movimientos!$A$5:$A$1004,"&lt;"&amp;EDATE($A15,1))</f>
        <v/>
      </c>
      <c r="C15" s="13">
        <f>SUMIFS(Movimientos!$E$5:$E$1004,Movimientos!$B$5:$B$1004,"Gasto",Movimientos!$A$5:$A$1004,"&gt;="&amp;$A15,Movimientos!$A$5:$A$1004,"&lt;"&amp;EDATE($A15,1))</f>
        <v/>
      </c>
      <c r="D15" s="13">
        <f>B15-C15</f>
        <v/>
      </c>
      <c r="E15" s="13">
        <f>SUMIFS(Ahorro!$D$5:$D$504,Ahorro!$B$5:$B$504,"Aportación",Ahorro!$A$5:$A$504,"&gt;="&amp;$A15,Ahorro!$A$5:$A$504,"&lt;"&amp;EDATE($A15,1))-SUMIFS(Ahorro!$D$5:$D$504,Ahorro!$B$5:$B$504,"Retirada",Ahorro!$A$5:$A$504,"&gt;="&amp;$A15,Ahorro!$A$5:$A$504,"&lt;"&amp;EDATE($A15,1))</f>
        <v/>
      </c>
      <c r="F15" s="13">
        <f>Ajustes!$B$5+SUMIFS(Movimientos!$E$5:$E$1004,Movimientos!$B$5:$B$1004,"Ingreso",Movimientos!$A$5:$A$1004,"&lt;"&amp;EDATE($A15,1))-SUMIFS(Movimientos!$E$5:$E$1004,Movimientos!$B$5:$B$1004,"Gasto",Movimientos!$A$5:$A$1004,"&lt;"&amp;EDATE($A15,1))-(SUMIFS(Ahorro!$D$5:$D$504,Ahorro!$B$5:$B$504,"Aportación",Ahorro!$A$5:$A$504,"&lt;"&amp;EDATE($A15,1))-SUMIFS(Ahorro!$D$5:$D$504,Ahorro!$B$5:$B$504,"Retirada",Ahorro!$A$5:$A$504,"&lt;"&amp;EDATE($A15,1)))</f>
        <v/>
      </c>
    </row>
    <row r="16">
      <c r="A16" s="12">
        <f>DATE(Ajustes!$B$4,5,1)</f>
        <v/>
      </c>
      <c r="B16" s="13">
        <f>SUMIFS(Movimientos!$E$5:$E$1004,Movimientos!$B$5:$B$1004,"Ingreso",Movimientos!$A$5:$A$1004,"&gt;="&amp;$A16,Movimientos!$A$5:$A$1004,"&lt;"&amp;EDATE($A16,1))</f>
        <v/>
      </c>
      <c r="C16" s="13">
        <f>SUMIFS(Movimientos!$E$5:$E$1004,Movimientos!$B$5:$B$1004,"Gasto",Movimientos!$A$5:$A$1004,"&gt;="&amp;$A16,Movimientos!$A$5:$A$1004,"&lt;"&amp;EDATE($A16,1))</f>
        <v/>
      </c>
      <c r="D16" s="13">
        <f>B16-C16</f>
        <v/>
      </c>
      <c r="E16" s="13">
        <f>SUMIFS(Ahorro!$D$5:$D$504,Ahorro!$B$5:$B$504,"Aportación",Ahorro!$A$5:$A$504,"&gt;="&amp;$A16,Ahorro!$A$5:$A$504,"&lt;"&amp;EDATE($A16,1))-SUMIFS(Ahorro!$D$5:$D$504,Ahorro!$B$5:$B$504,"Retirada",Ahorro!$A$5:$A$504,"&gt;="&amp;$A16,Ahorro!$A$5:$A$504,"&lt;"&amp;EDATE($A16,1))</f>
        <v/>
      </c>
      <c r="F16" s="13">
        <f>Ajustes!$B$5+SUMIFS(Movimientos!$E$5:$E$1004,Movimientos!$B$5:$B$1004,"Ingreso",Movimientos!$A$5:$A$1004,"&lt;"&amp;EDATE($A16,1))-SUMIFS(Movimientos!$E$5:$E$1004,Movimientos!$B$5:$B$1004,"Gasto",Movimientos!$A$5:$A$1004,"&lt;"&amp;EDATE($A16,1))-(SUMIFS(Ahorro!$D$5:$D$504,Ahorro!$B$5:$B$504,"Aportación",Ahorro!$A$5:$A$504,"&lt;"&amp;EDATE($A16,1))-SUMIFS(Ahorro!$D$5:$D$504,Ahorro!$B$5:$B$504,"Retirada",Ahorro!$A$5:$A$504,"&lt;"&amp;EDATE($A16,1)))</f>
        <v/>
      </c>
    </row>
    <row r="17">
      <c r="A17" s="12">
        <f>DATE(Ajustes!$B$4,6,1)</f>
        <v/>
      </c>
      <c r="B17" s="13">
        <f>SUMIFS(Movimientos!$E$5:$E$1004,Movimientos!$B$5:$B$1004,"Ingreso",Movimientos!$A$5:$A$1004,"&gt;="&amp;$A17,Movimientos!$A$5:$A$1004,"&lt;"&amp;EDATE($A17,1))</f>
        <v/>
      </c>
      <c r="C17" s="13">
        <f>SUMIFS(Movimientos!$E$5:$E$1004,Movimientos!$B$5:$B$1004,"Gasto",Movimientos!$A$5:$A$1004,"&gt;="&amp;$A17,Movimientos!$A$5:$A$1004,"&lt;"&amp;EDATE($A17,1))</f>
        <v/>
      </c>
      <c r="D17" s="13">
        <f>B17-C17</f>
        <v/>
      </c>
      <c r="E17" s="13">
        <f>SUMIFS(Ahorro!$D$5:$D$504,Ahorro!$B$5:$B$504,"Aportación",Ahorro!$A$5:$A$504,"&gt;="&amp;$A17,Ahorro!$A$5:$A$504,"&lt;"&amp;EDATE($A17,1))-SUMIFS(Ahorro!$D$5:$D$504,Ahorro!$B$5:$B$504,"Retirada",Ahorro!$A$5:$A$504,"&gt;="&amp;$A17,Ahorro!$A$5:$A$504,"&lt;"&amp;EDATE($A17,1))</f>
        <v/>
      </c>
      <c r="F17" s="13">
        <f>Ajustes!$B$5+SUMIFS(Movimientos!$E$5:$E$1004,Movimientos!$B$5:$B$1004,"Ingreso",Movimientos!$A$5:$A$1004,"&lt;"&amp;EDATE($A17,1))-SUMIFS(Movimientos!$E$5:$E$1004,Movimientos!$B$5:$B$1004,"Gasto",Movimientos!$A$5:$A$1004,"&lt;"&amp;EDATE($A17,1))-(SUMIFS(Ahorro!$D$5:$D$504,Ahorro!$B$5:$B$504,"Aportación",Ahorro!$A$5:$A$504,"&lt;"&amp;EDATE($A17,1))-SUMIFS(Ahorro!$D$5:$D$504,Ahorro!$B$5:$B$504,"Retirada",Ahorro!$A$5:$A$504,"&lt;"&amp;EDATE($A17,1)))</f>
        <v/>
      </c>
    </row>
    <row r="18">
      <c r="A18" s="12">
        <f>DATE(Ajustes!$B$4,7,1)</f>
        <v/>
      </c>
      <c r="B18" s="13">
        <f>SUMIFS(Movimientos!$E$5:$E$1004,Movimientos!$B$5:$B$1004,"Ingreso",Movimientos!$A$5:$A$1004,"&gt;="&amp;$A18,Movimientos!$A$5:$A$1004,"&lt;"&amp;EDATE($A18,1))</f>
        <v/>
      </c>
      <c r="C18" s="13">
        <f>SUMIFS(Movimientos!$E$5:$E$1004,Movimientos!$B$5:$B$1004,"Gasto",Movimientos!$A$5:$A$1004,"&gt;="&amp;$A18,Movimientos!$A$5:$A$1004,"&lt;"&amp;EDATE($A18,1))</f>
        <v/>
      </c>
      <c r="D18" s="13">
        <f>B18-C18</f>
        <v/>
      </c>
      <c r="E18" s="13">
        <f>SUMIFS(Ahorro!$D$5:$D$504,Ahorro!$B$5:$B$504,"Aportación",Ahorro!$A$5:$A$504,"&gt;="&amp;$A18,Ahorro!$A$5:$A$504,"&lt;"&amp;EDATE($A18,1))-SUMIFS(Ahorro!$D$5:$D$504,Ahorro!$B$5:$B$504,"Retirada",Ahorro!$A$5:$A$504,"&gt;="&amp;$A18,Ahorro!$A$5:$A$504,"&lt;"&amp;EDATE($A18,1))</f>
        <v/>
      </c>
      <c r="F18" s="13">
        <f>Ajustes!$B$5+SUMIFS(Movimientos!$E$5:$E$1004,Movimientos!$B$5:$B$1004,"Ingreso",Movimientos!$A$5:$A$1004,"&lt;"&amp;EDATE($A18,1))-SUMIFS(Movimientos!$E$5:$E$1004,Movimientos!$B$5:$B$1004,"Gasto",Movimientos!$A$5:$A$1004,"&lt;"&amp;EDATE($A18,1))-(SUMIFS(Ahorro!$D$5:$D$504,Ahorro!$B$5:$B$504,"Aportación",Ahorro!$A$5:$A$504,"&lt;"&amp;EDATE($A18,1))-SUMIFS(Ahorro!$D$5:$D$504,Ahorro!$B$5:$B$504,"Retirada",Ahorro!$A$5:$A$504,"&lt;"&amp;EDATE($A18,1)))</f>
        <v/>
      </c>
    </row>
    <row r="19">
      <c r="A19" s="12">
        <f>DATE(Ajustes!$B$4,8,1)</f>
        <v/>
      </c>
      <c r="B19" s="13">
        <f>SUMIFS(Movimientos!$E$5:$E$1004,Movimientos!$B$5:$B$1004,"Ingreso",Movimientos!$A$5:$A$1004,"&gt;="&amp;$A19,Movimientos!$A$5:$A$1004,"&lt;"&amp;EDATE($A19,1))</f>
        <v/>
      </c>
      <c r="C19" s="13">
        <f>SUMIFS(Movimientos!$E$5:$E$1004,Movimientos!$B$5:$B$1004,"Gasto",Movimientos!$A$5:$A$1004,"&gt;="&amp;$A19,Movimientos!$A$5:$A$1004,"&lt;"&amp;EDATE($A19,1))</f>
        <v/>
      </c>
      <c r="D19" s="13">
        <f>B19-C19</f>
        <v/>
      </c>
      <c r="E19" s="13">
        <f>SUMIFS(Ahorro!$D$5:$D$504,Ahorro!$B$5:$B$504,"Aportación",Ahorro!$A$5:$A$504,"&gt;="&amp;$A19,Ahorro!$A$5:$A$504,"&lt;"&amp;EDATE($A19,1))-SUMIFS(Ahorro!$D$5:$D$504,Ahorro!$B$5:$B$504,"Retirada",Ahorro!$A$5:$A$504,"&gt;="&amp;$A19,Ahorro!$A$5:$A$504,"&lt;"&amp;EDATE($A19,1))</f>
        <v/>
      </c>
      <c r="F19" s="13">
        <f>Ajustes!$B$5+SUMIFS(Movimientos!$E$5:$E$1004,Movimientos!$B$5:$B$1004,"Ingreso",Movimientos!$A$5:$A$1004,"&lt;"&amp;EDATE($A19,1))-SUMIFS(Movimientos!$E$5:$E$1004,Movimientos!$B$5:$B$1004,"Gasto",Movimientos!$A$5:$A$1004,"&lt;"&amp;EDATE($A19,1))-(SUMIFS(Ahorro!$D$5:$D$504,Ahorro!$B$5:$B$504,"Aportación",Ahorro!$A$5:$A$504,"&lt;"&amp;EDATE($A19,1))-SUMIFS(Ahorro!$D$5:$D$504,Ahorro!$B$5:$B$504,"Retirada",Ahorro!$A$5:$A$504,"&lt;"&amp;EDATE($A19,1)))</f>
        <v/>
      </c>
    </row>
    <row r="20">
      <c r="A20" s="12">
        <f>DATE(Ajustes!$B$4,9,1)</f>
        <v/>
      </c>
      <c r="B20" s="13">
        <f>SUMIFS(Movimientos!$E$5:$E$1004,Movimientos!$B$5:$B$1004,"Ingreso",Movimientos!$A$5:$A$1004,"&gt;="&amp;$A20,Movimientos!$A$5:$A$1004,"&lt;"&amp;EDATE($A20,1))</f>
        <v/>
      </c>
      <c r="C20" s="13">
        <f>SUMIFS(Movimientos!$E$5:$E$1004,Movimientos!$B$5:$B$1004,"Gasto",Movimientos!$A$5:$A$1004,"&gt;="&amp;$A20,Movimientos!$A$5:$A$1004,"&lt;"&amp;EDATE($A20,1))</f>
        <v/>
      </c>
      <c r="D20" s="13">
        <f>B20-C20</f>
        <v/>
      </c>
      <c r="E20" s="13">
        <f>SUMIFS(Ahorro!$D$5:$D$504,Ahorro!$B$5:$B$504,"Aportación",Ahorro!$A$5:$A$504,"&gt;="&amp;$A20,Ahorro!$A$5:$A$504,"&lt;"&amp;EDATE($A20,1))-SUMIFS(Ahorro!$D$5:$D$504,Ahorro!$B$5:$B$504,"Retirada",Ahorro!$A$5:$A$504,"&gt;="&amp;$A20,Ahorro!$A$5:$A$504,"&lt;"&amp;EDATE($A20,1))</f>
        <v/>
      </c>
      <c r="F20" s="13">
        <f>Ajustes!$B$5+SUMIFS(Movimientos!$E$5:$E$1004,Movimientos!$B$5:$B$1004,"Ingreso",Movimientos!$A$5:$A$1004,"&lt;"&amp;EDATE($A20,1))-SUMIFS(Movimientos!$E$5:$E$1004,Movimientos!$B$5:$B$1004,"Gasto",Movimientos!$A$5:$A$1004,"&lt;"&amp;EDATE($A20,1))-(SUMIFS(Ahorro!$D$5:$D$504,Ahorro!$B$5:$B$504,"Aportación",Ahorro!$A$5:$A$504,"&lt;"&amp;EDATE($A20,1))-SUMIFS(Ahorro!$D$5:$D$504,Ahorro!$B$5:$B$504,"Retirada",Ahorro!$A$5:$A$504,"&lt;"&amp;EDATE($A20,1)))</f>
        <v/>
      </c>
    </row>
    <row r="21">
      <c r="A21" s="12">
        <f>DATE(Ajustes!$B$4,10,1)</f>
        <v/>
      </c>
      <c r="B21" s="13">
        <f>SUMIFS(Movimientos!$E$5:$E$1004,Movimientos!$B$5:$B$1004,"Ingreso",Movimientos!$A$5:$A$1004,"&gt;="&amp;$A21,Movimientos!$A$5:$A$1004,"&lt;"&amp;EDATE($A21,1))</f>
        <v/>
      </c>
      <c r="C21" s="13">
        <f>SUMIFS(Movimientos!$E$5:$E$1004,Movimientos!$B$5:$B$1004,"Gasto",Movimientos!$A$5:$A$1004,"&gt;="&amp;$A21,Movimientos!$A$5:$A$1004,"&lt;"&amp;EDATE($A21,1))</f>
        <v/>
      </c>
      <c r="D21" s="13">
        <f>B21-C21</f>
        <v/>
      </c>
      <c r="E21" s="13">
        <f>SUMIFS(Ahorro!$D$5:$D$504,Ahorro!$B$5:$B$504,"Aportación",Ahorro!$A$5:$A$504,"&gt;="&amp;$A21,Ahorro!$A$5:$A$504,"&lt;"&amp;EDATE($A21,1))-SUMIFS(Ahorro!$D$5:$D$504,Ahorro!$B$5:$B$504,"Retirada",Ahorro!$A$5:$A$504,"&gt;="&amp;$A21,Ahorro!$A$5:$A$504,"&lt;"&amp;EDATE($A21,1))</f>
        <v/>
      </c>
      <c r="F21" s="13">
        <f>Ajustes!$B$5+SUMIFS(Movimientos!$E$5:$E$1004,Movimientos!$B$5:$B$1004,"Ingreso",Movimientos!$A$5:$A$1004,"&lt;"&amp;EDATE($A21,1))-SUMIFS(Movimientos!$E$5:$E$1004,Movimientos!$B$5:$B$1004,"Gasto",Movimientos!$A$5:$A$1004,"&lt;"&amp;EDATE($A21,1))-(SUMIFS(Ahorro!$D$5:$D$504,Ahorro!$B$5:$B$504,"Aportación",Ahorro!$A$5:$A$504,"&lt;"&amp;EDATE($A21,1))-SUMIFS(Ahorro!$D$5:$D$504,Ahorro!$B$5:$B$504,"Retirada",Ahorro!$A$5:$A$504,"&lt;"&amp;EDATE($A21,1)))</f>
        <v/>
      </c>
    </row>
    <row r="22">
      <c r="A22" s="12">
        <f>DATE(Ajustes!$B$4,11,1)</f>
        <v/>
      </c>
      <c r="B22" s="13">
        <f>SUMIFS(Movimientos!$E$5:$E$1004,Movimientos!$B$5:$B$1004,"Ingreso",Movimientos!$A$5:$A$1004,"&gt;="&amp;$A22,Movimientos!$A$5:$A$1004,"&lt;"&amp;EDATE($A22,1))</f>
        <v/>
      </c>
      <c r="C22" s="13">
        <f>SUMIFS(Movimientos!$E$5:$E$1004,Movimientos!$B$5:$B$1004,"Gasto",Movimientos!$A$5:$A$1004,"&gt;="&amp;$A22,Movimientos!$A$5:$A$1004,"&lt;"&amp;EDATE($A22,1))</f>
        <v/>
      </c>
      <c r="D22" s="13">
        <f>B22-C22</f>
        <v/>
      </c>
      <c r="E22" s="13">
        <f>SUMIFS(Ahorro!$D$5:$D$504,Ahorro!$B$5:$B$504,"Aportación",Ahorro!$A$5:$A$504,"&gt;="&amp;$A22,Ahorro!$A$5:$A$504,"&lt;"&amp;EDATE($A22,1))-SUMIFS(Ahorro!$D$5:$D$504,Ahorro!$B$5:$B$504,"Retirada",Ahorro!$A$5:$A$504,"&gt;="&amp;$A22,Ahorro!$A$5:$A$504,"&lt;"&amp;EDATE($A22,1))</f>
        <v/>
      </c>
      <c r="F22" s="13">
        <f>Ajustes!$B$5+SUMIFS(Movimientos!$E$5:$E$1004,Movimientos!$B$5:$B$1004,"Ingreso",Movimientos!$A$5:$A$1004,"&lt;"&amp;EDATE($A22,1))-SUMIFS(Movimientos!$E$5:$E$1004,Movimientos!$B$5:$B$1004,"Gasto",Movimientos!$A$5:$A$1004,"&lt;"&amp;EDATE($A22,1))-(SUMIFS(Ahorro!$D$5:$D$504,Ahorro!$B$5:$B$504,"Aportación",Ahorro!$A$5:$A$504,"&lt;"&amp;EDATE($A22,1))-SUMIFS(Ahorro!$D$5:$D$504,Ahorro!$B$5:$B$504,"Retirada",Ahorro!$A$5:$A$504,"&lt;"&amp;EDATE($A22,1)))</f>
        <v/>
      </c>
    </row>
    <row r="23">
      <c r="A23" s="12">
        <f>DATE(Ajustes!$B$4,12,1)</f>
        <v/>
      </c>
      <c r="B23" s="13">
        <f>SUMIFS(Movimientos!$E$5:$E$1004,Movimientos!$B$5:$B$1004,"Ingreso",Movimientos!$A$5:$A$1004,"&gt;="&amp;$A23,Movimientos!$A$5:$A$1004,"&lt;"&amp;EDATE($A23,1))</f>
        <v/>
      </c>
      <c r="C23" s="13">
        <f>SUMIFS(Movimientos!$E$5:$E$1004,Movimientos!$B$5:$B$1004,"Gasto",Movimientos!$A$5:$A$1004,"&gt;="&amp;$A23,Movimientos!$A$5:$A$1004,"&lt;"&amp;EDATE($A23,1))</f>
        <v/>
      </c>
      <c r="D23" s="13">
        <f>B23-C23</f>
        <v/>
      </c>
      <c r="E23" s="13">
        <f>SUMIFS(Ahorro!$D$5:$D$504,Ahorro!$B$5:$B$504,"Aportación",Ahorro!$A$5:$A$504,"&gt;="&amp;$A23,Ahorro!$A$5:$A$504,"&lt;"&amp;EDATE($A23,1))-SUMIFS(Ahorro!$D$5:$D$504,Ahorro!$B$5:$B$504,"Retirada",Ahorro!$A$5:$A$504,"&gt;="&amp;$A23,Ahorro!$A$5:$A$504,"&lt;"&amp;EDATE($A23,1))</f>
        <v/>
      </c>
      <c r="F23" s="13">
        <f>Ajustes!$B$5+SUMIFS(Movimientos!$E$5:$E$1004,Movimientos!$B$5:$B$1004,"Ingreso",Movimientos!$A$5:$A$1004,"&lt;"&amp;EDATE($A23,1))-SUMIFS(Movimientos!$E$5:$E$1004,Movimientos!$B$5:$B$1004,"Gasto",Movimientos!$A$5:$A$1004,"&lt;"&amp;EDATE($A23,1))-(SUMIFS(Ahorro!$D$5:$D$504,Ahorro!$B$5:$B$504,"Aportación",Ahorro!$A$5:$A$504,"&lt;"&amp;EDATE($A23,1))-SUMIFS(Ahorro!$D$5:$D$504,Ahorro!$B$5:$B$504,"Retirada",Ahorro!$A$5:$A$504,"&lt;"&amp;EDATE($A23,1)))</f>
        <v/>
      </c>
    </row>
    <row r="24">
      <c r="A24" s="14" t="inlineStr">
        <is>
          <t>Total del año</t>
        </is>
      </c>
      <c r="B24" s="15">
        <f>SUM(B12:B23)</f>
        <v/>
      </c>
      <c r="C24" s="15">
        <f>SUM(C12:C23)</f>
        <v/>
      </c>
      <c r="D24" s="15">
        <f>SUM(D12:D23)</f>
        <v/>
      </c>
      <c r="E24" s="15">
        <f>SUM(E12:E23)</f>
        <v/>
      </c>
      <c r="F24" s="15" t="n"/>
    </row>
    <row r="26">
      <c r="A26" s="10" t="inlineStr">
        <is>
          <t>Por categorías (año completo)</t>
        </is>
      </c>
    </row>
    <row r="27" ht="26" customHeight="1">
      <c r="A27" s="11" t="inlineStr">
        <is>
          <t>Categoría</t>
        </is>
      </c>
      <c r="B27" s="11" t="inlineStr">
        <is>
          <t>Ingresos</t>
        </is>
      </c>
      <c r="C27" s="11" t="inlineStr">
        <is>
          <t>Gastos</t>
        </is>
      </c>
      <c r="D27" s="11" t="inlineStr">
        <is>
          <t>% de tus gastos</t>
        </is>
      </c>
    </row>
    <row r="28">
      <c r="A28" s="16">
        <f>IF(Ajustes!$A$12="","",Ajustes!$A$12)</f>
        <v/>
      </c>
      <c r="B28" s="13">
        <f>IF($A28="","",SUMIFS(Movimientos!$E$5:$E$1004,Movimientos!$B$5:$B$1004,"Ingreso",Movimientos!$C$5:$C$1004,$A28,Movimientos!$A$5:$A$1004,"&gt;="&amp;DATE(Ajustes!$B$4,1,1),Movimientos!$A$5:$A$1004,"&lt;"&amp;DATE(Ajustes!$B$4+1,1,1)))</f>
        <v/>
      </c>
      <c r="C28" s="13">
        <f>IF($A28="","",SUMIFS(Movimientos!$E$5:$E$1004,Movimientos!$B$5:$B$1004,"Gasto",Movimientos!$C$5:$C$1004,$A28,Movimientos!$A$5:$A$1004,"&gt;="&amp;DATE(Ajustes!$B$4,1,1),Movimientos!$A$5:$A$1004,"&lt;"&amp;DATE(Ajustes!$B$4+1,1,1)))</f>
        <v/>
      </c>
      <c r="D28" s="17">
        <f>IF(OR($A28="",$E$8=0),"",C28/$E$8)</f>
        <v/>
      </c>
    </row>
    <row r="29">
      <c r="A29" s="16">
        <f>IF(Ajustes!$A$13="","",Ajustes!$A$13)</f>
        <v/>
      </c>
      <c r="B29" s="13">
        <f>IF($A29="","",SUMIFS(Movimientos!$E$5:$E$1004,Movimientos!$B$5:$B$1004,"Ingreso",Movimientos!$C$5:$C$1004,$A29,Movimientos!$A$5:$A$1004,"&gt;="&amp;DATE(Ajustes!$B$4,1,1),Movimientos!$A$5:$A$1004,"&lt;"&amp;DATE(Ajustes!$B$4+1,1,1)))</f>
        <v/>
      </c>
      <c r="C29" s="13">
        <f>IF($A29="","",SUMIFS(Movimientos!$E$5:$E$1004,Movimientos!$B$5:$B$1004,"Gasto",Movimientos!$C$5:$C$1004,$A29,Movimientos!$A$5:$A$1004,"&gt;="&amp;DATE(Ajustes!$B$4,1,1),Movimientos!$A$5:$A$1004,"&lt;"&amp;DATE(Ajustes!$B$4+1,1,1)))</f>
        <v/>
      </c>
      <c r="D29" s="17">
        <f>IF(OR($A29="",$E$8=0),"",C29/$E$8)</f>
        <v/>
      </c>
    </row>
    <row r="30">
      <c r="A30" s="16">
        <f>IF(Ajustes!$A$14="","",Ajustes!$A$14)</f>
        <v/>
      </c>
      <c r="B30" s="13">
        <f>IF($A30="","",SUMIFS(Movimientos!$E$5:$E$1004,Movimientos!$B$5:$B$1004,"Ingreso",Movimientos!$C$5:$C$1004,$A30,Movimientos!$A$5:$A$1004,"&gt;="&amp;DATE(Ajustes!$B$4,1,1),Movimientos!$A$5:$A$1004,"&lt;"&amp;DATE(Ajustes!$B$4+1,1,1)))</f>
        <v/>
      </c>
      <c r="C30" s="13">
        <f>IF($A30="","",SUMIFS(Movimientos!$E$5:$E$1004,Movimientos!$B$5:$B$1004,"Gasto",Movimientos!$C$5:$C$1004,$A30,Movimientos!$A$5:$A$1004,"&gt;="&amp;DATE(Ajustes!$B$4,1,1),Movimientos!$A$5:$A$1004,"&lt;"&amp;DATE(Ajustes!$B$4+1,1,1)))</f>
        <v/>
      </c>
      <c r="D30" s="17">
        <f>IF(OR($A30="",$E$8=0),"",C30/$E$8)</f>
        <v/>
      </c>
    </row>
    <row r="31">
      <c r="A31" s="16">
        <f>IF(Ajustes!$A$15="","",Ajustes!$A$15)</f>
        <v/>
      </c>
      <c r="B31" s="13">
        <f>IF($A31="","",SUMIFS(Movimientos!$E$5:$E$1004,Movimientos!$B$5:$B$1004,"Ingreso",Movimientos!$C$5:$C$1004,$A31,Movimientos!$A$5:$A$1004,"&gt;="&amp;DATE(Ajustes!$B$4,1,1),Movimientos!$A$5:$A$1004,"&lt;"&amp;DATE(Ajustes!$B$4+1,1,1)))</f>
        <v/>
      </c>
      <c r="C31" s="13">
        <f>IF($A31="","",SUMIFS(Movimientos!$E$5:$E$1004,Movimientos!$B$5:$B$1004,"Gasto",Movimientos!$C$5:$C$1004,$A31,Movimientos!$A$5:$A$1004,"&gt;="&amp;DATE(Ajustes!$B$4,1,1),Movimientos!$A$5:$A$1004,"&lt;"&amp;DATE(Ajustes!$B$4+1,1,1)))</f>
        <v/>
      </c>
      <c r="D31" s="17">
        <f>IF(OR($A31="",$E$8=0),"",C31/$E$8)</f>
        <v/>
      </c>
    </row>
    <row r="32">
      <c r="A32" s="16">
        <f>IF(Ajustes!$A$16="","",Ajustes!$A$16)</f>
        <v/>
      </c>
      <c r="B32" s="13">
        <f>IF($A32="","",SUMIFS(Movimientos!$E$5:$E$1004,Movimientos!$B$5:$B$1004,"Ingreso",Movimientos!$C$5:$C$1004,$A32,Movimientos!$A$5:$A$1004,"&gt;="&amp;DATE(Ajustes!$B$4,1,1),Movimientos!$A$5:$A$1004,"&lt;"&amp;DATE(Ajustes!$B$4+1,1,1)))</f>
        <v/>
      </c>
      <c r="C32" s="13">
        <f>IF($A32="","",SUMIFS(Movimientos!$E$5:$E$1004,Movimientos!$B$5:$B$1004,"Gasto",Movimientos!$C$5:$C$1004,$A32,Movimientos!$A$5:$A$1004,"&gt;="&amp;DATE(Ajustes!$B$4,1,1),Movimientos!$A$5:$A$1004,"&lt;"&amp;DATE(Ajustes!$B$4+1,1,1)))</f>
        <v/>
      </c>
      <c r="D32" s="17">
        <f>IF(OR($A32="",$E$8=0),"",C32/$E$8)</f>
        <v/>
      </c>
    </row>
    <row r="33">
      <c r="A33" s="16">
        <f>IF(Ajustes!$A$17="","",Ajustes!$A$17)</f>
        <v/>
      </c>
      <c r="B33" s="13">
        <f>IF($A33="","",SUMIFS(Movimientos!$E$5:$E$1004,Movimientos!$B$5:$B$1004,"Ingreso",Movimientos!$C$5:$C$1004,$A33,Movimientos!$A$5:$A$1004,"&gt;="&amp;DATE(Ajustes!$B$4,1,1),Movimientos!$A$5:$A$1004,"&lt;"&amp;DATE(Ajustes!$B$4+1,1,1)))</f>
        <v/>
      </c>
      <c r="C33" s="13">
        <f>IF($A33="","",SUMIFS(Movimientos!$E$5:$E$1004,Movimientos!$B$5:$B$1004,"Gasto",Movimientos!$C$5:$C$1004,$A33,Movimientos!$A$5:$A$1004,"&gt;="&amp;DATE(Ajustes!$B$4,1,1),Movimientos!$A$5:$A$1004,"&lt;"&amp;DATE(Ajustes!$B$4+1,1,1)))</f>
        <v/>
      </c>
      <c r="D33" s="17">
        <f>IF(OR($A33="",$E$8=0),"",C33/$E$8)</f>
        <v/>
      </c>
    </row>
    <row r="34">
      <c r="A34" s="16">
        <f>IF(Ajustes!$A$18="","",Ajustes!$A$18)</f>
        <v/>
      </c>
      <c r="B34" s="13">
        <f>IF($A34="","",SUMIFS(Movimientos!$E$5:$E$1004,Movimientos!$B$5:$B$1004,"Ingreso",Movimientos!$C$5:$C$1004,$A34,Movimientos!$A$5:$A$1004,"&gt;="&amp;DATE(Ajustes!$B$4,1,1),Movimientos!$A$5:$A$1004,"&lt;"&amp;DATE(Ajustes!$B$4+1,1,1)))</f>
        <v/>
      </c>
      <c r="C34" s="13">
        <f>IF($A34="","",SUMIFS(Movimientos!$E$5:$E$1004,Movimientos!$B$5:$B$1004,"Gasto",Movimientos!$C$5:$C$1004,$A34,Movimientos!$A$5:$A$1004,"&gt;="&amp;DATE(Ajustes!$B$4,1,1),Movimientos!$A$5:$A$1004,"&lt;"&amp;DATE(Ajustes!$B$4+1,1,1)))</f>
        <v/>
      </c>
      <c r="D34" s="17">
        <f>IF(OR($A34="",$E$8=0),"",C34/$E$8)</f>
        <v/>
      </c>
    </row>
    <row r="35">
      <c r="A35" s="16">
        <f>IF(Ajustes!$A$19="","",Ajustes!$A$19)</f>
        <v/>
      </c>
      <c r="B35" s="13">
        <f>IF($A35="","",SUMIFS(Movimientos!$E$5:$E$1004,Movimientos!$B$5:$B$1004,"Ingreso",Movimientos!$C$5:$C$1004,$A35,Movimientos!$A$5:$A$1004,"&gt;="&amp;DATE(Ajustes!$B$4,1,1),Movimientos!$A$5:$A$1004,"&lt;"&amp;DATE(Ajustes!$B$4+1,1,1)))</f>
        <v/>
      </c>
      <c r="C35" s="13">
        <f>IF($A35="","",SUMIFS(Movimientos!$E$5:$E$1004,Movimientos!$B$5:$B$1004,"Gasto",Movimientos!$C$5:$C$1004,$A35,Movimientos!$A$5:$A$1004,"&gt;="&amp;DATE(Ajustes!$B$4,1,1),Movimientos!$A$5:$A$1004,"&lt;"&amp;DATE(Ajustes!$B$4+1,1,1)))</f>
        <v/>
      </c>
      <c r="D35" s="17">
        <f>IF(OR($A35="",$E$8=0),"",C35/$E$8)</f>
        <v/>
      </c>
    </row>
    <row r="36">
      <c r="A36" s="16">
        <f>IF(Ajustes!$A$20="","",Ajustes!$A$20)</f>
        <v/>
      </c>
      <c r="B36" s="13">
        <f>IF($A36="","",SUMIFS(Movimientos!$E$5:$E$1004,Movimientos!$B$5:$B$1004,"Ingreso",Movimientos!$C$5:$C$1004,$A36,Movimientos!$A$5:$A$1004,"&gt;="&amp;DATE(Ajustes!$B$4,1,1),Movimientos!$A$5:$A$1004,"&lt;"&amp;DATE(Ajustes!$B$4+1,1,1)))</f>
        <v/>
      </c>
      <c r="C36" s="13">
        <f>IF($A36="","",SUMIFS(Movimientos!$E$5:$E$1004,Movimientos!$B$5:$B$1004,"Gasto",Movimientos!$C$5:$C$1004,$A36,Movimientos!$A$5:$A$1004,"&gt;="&amp;DATE(Ajustes!$B$4,1,1),Movimientos!$A$5:$A$1004,"&lt;"&amp;DATE(Ajustes!$B$4+1,1,1)))</f>
        <v/>
      </c>
      <c r="D36" s="17">
        <f>IF(OR($A36="",$E$8=0),"",C36/$E$8)</f>
        <v/>
      </c>
    </row>
    <row r="37">
      <c r="A37" s="16">
        <f>IF(Ajustes!$A$21="","",Ajustes!$A$21)</f>
        <v/>
      </c>
      <c r="B37" s="13">
        <f>IF($A37="","",SUMIFS(Movimientos!$E$5:$E$1004,Movimientos!$B$5:$B$1004,"Ingreso",Movimientos!$C$5:$C$1004,$A37,Movimientos!$A$5:$A$1004,"&gt;="&amp;DATE(Ajustes!$B$4,1,1),Movimientos!$A$5:$A$1004,"&lt;"&amp;DATE(Ajustes!$B$4+1,1,1)))</f>
        <v/>
      </c>
      <c r="C37" s="13">
        <f>IF($A37="","",SUMIFS(Movimientos!$E$5:$E$1004,Movimientos!$B$5:$B$1004,"Gasto",Movimientos!$C$5:$C$1004,$A37,Movimientos!$A$5:$A$1004,"&gt;="&amp;DATE(Ajustes!$B$4,1,1),Movimientos!$A$5:$A$1004,"&lt;"&amp;DATE(Ajustes!$B$4+1,1,1)))</f>
        <v/>
      </c>
      <c r="D37" s="17">
        <f>IF(OR($A37="",$E$8=0),"",C37/$E$8)</f>
        <v/>
      </c>
    </row>
    <row r="38">
      <c r="A38" s="16">
        <f>IF(Ajustes!$A$22="","",Ajustes!$A$22)</f>
        <v/>
      </c>
      <c r="B38" s="13">
        <f>IF($A38="","",SUMIFS(Movimientos!$E$5:$E$1004,Movimientos!$B$5:$B$1004,"Ingreso",Movimientos!$C$5:$C$1004,$A38,Movimientos!$A$5:$A$1004,"&gt;="&amp;DATE(Ajustes!$B$4,1,1),Movimientos!$A$5:$A$1004,"&lt;"&amp;DATE(Ajustes!$B$4+1,1,1)))</f>
        <v/>
      </c>
      <c r="C38" s="13">
        <f>IF($A38="","",SUMIFS(Movimientos!$E$5:$E$1004,Movimientos!$B$5:$B$1004,"Gasto",Movimientos!$C$5:$C$1004,$A38,Movimientos!$A$5:$A$1004,"&gt;="&amp;DATE(Ajustes!$B$4,1,1),Movimientos!$A$5:$A$1004,"&lt;"&amp;DATE(Ajustes!$B$4+1,1,1)))</f>
        <v/>
      </c>
      <c r="D38" s="17">
        <f>IF(OR($A38="",$E$8=0),"",C38/$E$8)</f>
        <v/>
      </c>
    </row>
    <row r="39">
      <c r="A39" s="16">
        <f>IF(Ajustes!$A$23="","",Ajustes!$A$23)</f>
        <v/>
      </c>
      <c r="B39" s="13">
        <f>IF($A39="","",SUMIFS(Movimientos!$E$5:$E$1004,Movimientos!$B$5:$B$1004,"Ingreso",Movimientos!$C$5:$C$1004,$A39,Movimientos!$A$5:$A$1004,"&gt;="&amp;DATE(Ajustes!$B$4,1,1),Movimientos!$A$5:$A$1004,"&lt;"&amp;DATE(Ajustes!$B$4+1,1,1)))</f>
        <v/>
      </c>
      <c r="C39" s="13">
        <f>IF($A39="","",SUMIFS(Movimientos!$E$5:$E$1004,Movimientos!$B$5:$B$1004,"Gasto",Movimientos!$C$5:$C$1004,$A39,Movimientos!$A$5:$A$1004,"&gt;="&amp;DATE(Ajustes!$B$4,1,1),Movimientos!$A$5:$A$1004,"&lt;"&amp;DATE(Ajustes!$B$4+1,1,1)))</f>
        <v/>
      </c>
      <c r="D39" s="17">
        <f>IF(OR($A39="",$E$8=0),"",C39/$E$8)</f>
        <v/>
      </c>
    </row>
    <row r="40">
      <c r="A40" s="16">
        <f>IF(Ajustes!$A$24="","",Ajustes!$A$24)</f>
        <v/>
      </c>
      <c r="B40" s="13">
        <f>IF($A40="","",SUMIFS(Movimientos!$E$5:$E$1004,Movimientos!$B$5:$B$1004,"Ingreso",Movimientos!$C$5:$C$1004,$A40,Movimientos!$A$5:$A$1004,"&gt;="&amp;DATE(Ajustes!$B$4,1,1),Movimientos!$A$5:$A$1004,"&lt;"&amp;DATE(Ajustes!$B$4+1,1,1)))</f>
        <v/>
      </c>
      <c r="C40" s="13">
        <f>IF($A40="","",SUMIFS(Movimientos!$E$5:$E$1004,Movimientos!$B$5:$B$1004,"Gasto",Movimientos!$C$5:$C$1004,$A40,Movimientos!$A$5:$A$1004,"&gt;="&amp;DATE(Ajustes!$B$4,1,1),Movimientos!$A$5:$A$1004,"&lt;"&amp;DATE(Ajustes!$B$4+1,1,1)))</f>
        <v/>
      </c>
      <c r="D40" s="17">
        <f>IF(OR($A40="",$E$8=0),"",C40/$E$8)</f>
        <v/>
      </c>
    </row>
    <row r="41">
      <c r="A41" s="16">
        <f>IF(Ajustes!$A$25="","",Ajustes!$A$25)</f>
        <v/>
      </c>
      <c r="B41" s="13">
        <f>IF($A41="","",SUMIFS(Movimientos!$E$5:$E$1004,Movimientos!$B$5:$B$1004,"Ingreso",Movimientos!$C$5:$C$1004,$A41,Movimientos!$A$5:$A$1004,"&gt;="&amp;DATE(Ajustes!$B$4,1,1),Movimientos!$A$5:$A$1004,"&lt;"&amp;DATE(Ajustes!$B$4+1,1,1)))</f>
        <v/>
      </c>
      <c r="C41" s="13">
        <f>IF($A41="","",SUMIFS(Movimientos!$E$5:$E$1004,Movimientos!$B$5:$B$1004,"Gasto",Movimientos!$C$5:$C$1004,$A41,Movimientos!$A$5:$A$1004,"&gt;="&amp;DATE(Ajustes!$B$4,1,1),Movimientos!$A$5:$A$1004,"&lt;"&amp;DATE(Ajustes!$B$4+1,1,1)))</f>
        <v/>
      </c>
      <c r="D41" s="17">
        <f>IF(OR($A41="",$E$8=0),"",C41/$E$8)</f>
        <v/>
      </c>
    </row>
    <row r="42">
      <c r="A42" s="16">
        <f>IF(Ajustes!$A$26="","",Ajustes!$A$26)</f>
        <v/>
      </c>
      <c r="B42" s="13">
        <f>IF($A42="","",SUMIFS(Movimientos!$E$5:$E$1004,Movimientos!$B$5:$B$1004,"Ingreso",Movimientos!$C$5:$C$1004,$A42,Movimientos!$A$5:$A$1004,"&gt;="&amp;DATE(Ajustes!$B$4,1,1),Movimientos!$A$5:$A$1004,"&lt;"&amp;DATE(Ajustes!$B$4+1,1,1)))</f>
        <v/>
      </c>
      <c r="C42" s="13">
        <f>IF($A42="","",SUMIFS(Movimientos!$E$5:$E$1004,Movimientos!$B$5:$B$1004,"Gasto",Movimientos!$C$5:$C$1004,$A42,Movimientos!$A$5:$A$1004,"&gt;="&amp;DATE(Ajustes!$B$4,1,1),Movimientos!$A$5:$A$1004,"&lt;"&amp;DATE(Ajustes!$B$4+1,1,1)))</f>
        <v/>
      </c>
      <c r="D42" s="17">
        <f>IF(OR($A42="",$E$8=0),"",C42/$E$8)</f>
        <v/>
      </c>
    </row>
    <row r="43">
      <c r="A43" s="16">
        <f>IF(Ajustes!$A$27="","",Ajustes!$A$27)</f>
        <v/>
      </c>
      <c r="B43" s="13">
        <f>IF($A43="","",SUMIFS(Movimientos!$E$5:$E$1004,Movimientos!$B$5:$B$1004,"Ingreso",Movimientos!$C$5:$C$1004,$A43,Movimientos!$A$5:$A$1004,"&gt;="&amp;DATE(Ajustes!$B$4,1,1),Movimientos!$A$5:$A$1004,"&lt;"&amp;DATE(Ajustes!$B$4+1,1,1)))</f>
        <v/>
      </c>
      <c r="C43" s="13">
        <f>IF($A43="","",SUMIFS(Movimientos!$E$5:$E$1004,Movimientos!$B$5:$B$1004,"Gasto",Movimientos!$C$5:$C$1004,$A43,Movimientos!$A$5:$A$1004,"&gt;="&amp;DATE(Ajustes!$B$4,1,1),Movimientos!$A$5:$A$1004,"&lt;"&amp;DATE(Ajustes!$B$4+1,1,1)))</f>
        <v/>
      </c>
      <c r="D43" s="17">
        <f>IF(OR($A43="",$E$8=0),"",C43/$E$8)</f>
        <v/>
      </c>
    </row>
    <row r="44">
      <c r="A44" s="16">
        <f>IF(Ajustes!$A$28="","",Ajustes!$A$28)</f>
        <v/>
      </c>
      <c r="B44" s="13">
        <f>IF($A44="","",SUMIFS(Movimientos!$E$5:$E$1004,Movimientos!$B$5:$B$1004,"Ingreso",Movimientos!$C$5:$C$1004,$A44,Movimientos!$A$5:$A$1004,"&gt;="&amp;DATE(Ajustes!$B$4,1,1),Movimientos!$A$5:$A$1004,"&lt;"&amp;DATE(Ajustes!$B$4+1,1,1)))</f>
        <v/>
      </c>
      <c r="C44" s="13">
        <f>IF($A44="","",SUMIFS(Movimientos!$E$5:$E$1004,Movimientos!$B$5:$B$1004,"Gasto",Movimientos!$C$5:$C$1004,$A44,Movimientos!$A$5:$A$1004,"&gt;="&amp;DATE(Ajustes!$B$4,1,1),Movimientos!$A$5:$A$1004,"&lt;"&amp;DATE(Ajustes!$B$4+1,1,1)))</f>
        <v/>
      </c>
      <c r="D44" s="17">
        <f>IF(OR($A44="",$E$8=0),"",C44/$E$8)</f>
        <v/>
      </c>
    </row>
    <row r="45">
      <c r="A45" s="16">
        <f>IF(Ajustes!$A$29="","",Ajustes!$A$29)</f>
        <v/>
      </c>
      <c r="B45" s="13">
        <f>IF($A45="","",SUMIFS(Movimientos!$E$5:$E$1004,Movimientos!$B$5:$B$1004,"Ingreso",Movimientos!$C$5:$C$1004,$A45,Movimientos!$A$5:$A$1004,"&gt;="&amp;DATE(Ajustes!$B$4,1,1),Movimientos!$A$5:$A$1004,"&lt;"&amp;DATE(Ajustes!$B$4+1,1,1)))</f>
        <v/>
      </c>
      <c r="C45" s="13">
        <f>IF($A45="","",SUMIFS(Movimientos!$E$5:$E$1004,Movimientos!$B$5:$B$1004,"Gasto",Movimientos!$C$5:$C$1004,$A45,Movimientos!$A$5:$A$1004,"&gt;="&amp;DATE(Ajustes!$B$4,1,1),Movimientos!$A$5:$A$1004,"&lt;"&amp;DATE(Ajustes!$B$4+1,1,1)))</f>
        <v/>
      </c>
      <c r="D45" s="17">
        <f>IF(OR($A45="",$E$8=0),"",C45/$E$8)</f>
        <v/>
      </c>
    </row>
    <row r="46">
      <c r="A46" s="16">
        <f>IF(Ajustes!$A$30="","",Ajustes!$A$30)</f>
        <v/>
      </c>
      <c r="B46" s="13">
        <f>IF($A46="","",SUMIFS(Movimientos!$E$5:$E$1004,Movimientos!$B$5:$B$1004,"Ingreso",Movimientos!$C$5:$C$1004,$A46,Movimientos!$A$5:$A$1004,"&gt;="&amp;DATE(Ajustes!$B$4,1,1),Movimientos!$A$5:$A$1004,"&lt;"&amp;DATE(Ajustes!$B$4+1,1,1)))</f>
        <v/>
      </c>
      <c r="C46" s="13">
        <f>IF($A46="","",SUMIFS(Movimientos!$E$5:$E$1004,Movimientos!$B$5:$B$1004,"Gasto",Movimientos!$C$5:$C$1004,$A46,Movimientos!$A$5:$A$1004,"&gt;="&amp;DATE(Ajustes!$B$4,1,1),Movimientos!$A$5:$A$1004,"&lt;"&amp;DATE(Ajustes!$B$4+1,1,1)))</f>
        <v/>
      </c>
      <c r="D46" s="17">
        <f>IF(OR($A46="",$E$8=0),"",C46/$E$8)</f>
        <v/>
      </c>
    </row>
    <row r="47">
      <c r="A47" s="16">
        <f>IF(Ajustes!$A$31="","",Ajustes!$A$31)</f>
        <v/>
      </c>
      <c r="B47" s="13">
        <f>IF($A47="","",SUMIFS(Movimientos!$E$5:$E$1004,Movimientos!$B$5:$B$1004,"Ingreso",Movimientos!$C$5:$C$1004,$A47,Movimientos!$A$5:$A$1004,"&gt;="&amp;DATE(Ajustes!$B$4,1,1),Movimientos!$A$5:$A$1004,"&lt;"&amp;DATE(Ajustes!$B$4+1,1,1)))</f>
        <v/>
      </c>
      <c r="C47" s="13">
        <f>IF($A47="","",SUMIFS(Movimientos!$E$5:$E$1004,Movimientos!$B$5:$B$1004,"Gasto",Movimientos!$C$5:$C$1004,$A47,Movimientos!$A$5:$A$1004,"&gt;="&amp;DATE(Ajustes!$B$4,1,1),Movimientos!$A$5:$A$1004,"&lt;"&amp;DATE(Ajustes!$B$4+1,1,1)))</f>
        <v/>
      </c>
      <c r="D47" s="17">
        <f>IF(OR($A47="",$E$8=0),"",C47/$E$8)</f>
        <v/>
      </c>
    </row>
    <row r="48">
      <c r="A48" s="18" t="inlineStr">
        <is>
          <t>Sin categoría</t>
        </is>
      </c>
      <c r="B48" s="19">
        <f>D8-SUM(B28:B47)</f>
        <v/>
      </c>
      <c r="C48" s="19">
        <f>E8-SUM(C28:C47)</f>
        <v/>
      </c>
      <c r="D48" s="20">
        <f>IF($E$8=0,"",C48/$E$8)</f>
        <v/>
      </c>
    </row>
  </sheetData>
  <conditionalFormatting sqref="B48:C48">
    <cfRule type="cellIs" priority="1" operator="equal" dxfId="0">
      <formula>0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F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38" customWidth="1" min="4" max="4"/>
    <col width="15" customWidth="1" min="5" max="5"/>
    <col width="20" customWidth="1" min="6" max="6"/>
  </cols>
  <sheetData>
    <row r="1" ht="30" customHeight="1">
      <c r="A1" s="1" t="inlineStr">
        <is>
          <t>Movimientos</t>
        </is>
      </c>
    </row>
    <row r="2">
      <c r="A2" s="2" t="inlineStr">
        <is>
          <t>Apunta aquí cada ingreso y cada gasto. Una fila por movimiento. Borra las filas de ejemplo cuando empieces.</t>
        </is>
      </c>
    </row>
    <row r="3">
      <c r="A3" s="6" t="inlineStr">
        <is>
          <t>El importe va siempre en positivo: el Tipo (Ingreso o Gasto) indica si suma o resta.</t>
        </is>
      </c>
    </row>
    <row r="4" ht="34" customHeight="1">
      <c r="A4" s="11" t="inlineStr">
        <is>
          <t>Fecha</t>
        </is>
      </c>
      <c r="B4" s="11" t="inlineStr">
        <is>
          <t>Tipo</t>
        </is>
      </c>
      <c r="C4" s="11" t="inlineStr">
        <is>
          <t>Categoría</t>
        </is>
      </c>
      <c r="D4" s="11" t="inlineStr">
        <is>
          <t>Concepto</t>
        </is>
      </c>
      <c r="E4" s="11" t="inlineStr">
        <is>
          <t>Importe (€)</t>
        </is>
      </c>
      <c r="F4" s="11" t="inlineStr">
        <is>
          <t>Saldo disponible ese día (€)</t>
        </is>
      </c>
    </row>
    <row r="5">
      <c r="A5" s="21" t="n">
        <v>46296</v>
      </c>
      <c r="B5" s="22" t="inlineStr">
        <is>
          <t>Ingreso</t>
        </is>
      </c>
      <c r="C5" s="16" t="inlineStr">
        <is>
          <t>Nómina</t>
        </is>
      </c>
      <c r="D5" s="16" t="inlineStr">
        <is>
          <t>Ejemplo: nómina de octubre</t>
        </is>
      </c>
      <c r="E5" s="13" t="n">
        <v>1850</v>
      </c>
      <c r="F5" s="23">
        <f>IF(OR($A5="",$E5=""),"",Ajustes!$B$5+SUMIFS(Movimientos!$E$5:$E$1004,Movimientos!$B$5:$B$1004,"Ingreso",Movimientos!$A$5:$A$1004,"&lt;="&amp;$A5)-SUMIFS(Movimientos!$E$5:$E$1004,Movimientos!$B$5:$B$1004,"Gasto",Movimientos!$A$5:$A$1004,"&lt;="&amp;$A5)-(SUMIFS(Ahorro!$D$5:$D$504,Ahorro!$B$5:$B$504,"Aportación",Ahorro!$A$5:$A$504,"&lt;="&amp;$A5)-SUMIFS(Ahorro!$D$5:$D$504,Ahorro!$B$5:$B$504,"Retirada",Ahorro!$A$5:$A$504,"&lt;="&amp;$A5)))</f>
        <v/>
      </c>
    </row>
    <row r="6">
      <c r="A6" s="21" t="n">
        <v>46297</v>
      </c>
      <c r="B6" s="22" t="inlineStr">
        <is>
          <t>Gasto</t>
        </is>
      </c>
      <c r="C6" s="16" t="inlineStr">
        <is>
          <t>Vivienda</t>
        </is>
      </c>
      <c r="D6" s="16" t="inlineStr">
        <is>
          <t>Ejemplo: alquiler</t>
        </is>
      </c>
      <c r="E6" s="13" t="n">
        <v>650</v>
      </c>
      <c r="F6" s="23">
        <f>IF(OR($A6="",$E6=""),"",Ajustes!$B$5+SUMIFS(Movimientos!$E$5:$E$1004,Movimientos!$B$5:$B$1004,"Ingreso",Movimientos!$A$5:$A$1004,"&lt;="&amp;$A6)-SUMIFS(Movimientos!$E$5:$E$1004,Movimientos!$B$5:$B$1004,"Gasto",Movimientos!$A$5:$A$1004,"&lt;="&amp;$A6)-(SUMIFS(Ahorro!$D$5:$D$504,Ahorro!$B$5:$B$504,"Aportación",Ahorro!$A$5:$A$504,"&lt;="&amp;$A6)-SUMIFS(Ahorro!$D$5:$D$504,Ahorro!$B$5:$B$504,"Retirada",Ahorro!$A$5:$A$504,"&lt;="&amp;$A6)))</f>
        <v/>
      </c>
    </row>
    <row r="7">
      <c r="A7" s="21" t="n">
        <v>46300</v>
      </c>
      <c r="B7" s="22" t="inlineStr">
        <is>
          <t>Gasto</t>
        </is>
      </c>
      <c r="C7" s="16" t="inlineStr">
        <is>
          <t>Alimentación</t>
        </is>
      </c>
      <c r="D7" s="16" t="inlineStr">
        <is>
          <t>Ejemplo: compra semanal</t>
        </is>
      </c>
      <c r="E7" s="13" t="n">
        <v>82.40000000000001</v>
      </c>
      <c r="F7" s="23">
        <f>IF(OR($A7="",$E7=""),"",Ajustes!$B$5+SUMIFS(Movimientos!$E$5:$E$1004,Movimientos!$B$5:$B$1004,"Ingreso",Movimientos!$A$5:$A$1004,"&lt;="&amp;$A7)-SUMIFS(Movimientos!$E$5:$E$1004,Movimientos!$B$5:$B$1004,"Gasto",Movimientos!$A$5:$A$1004,"&lt;="&amp;$A7)-(SUMIFS(Ahorro!$D$5:$D$504,Ahorro!$B$5:$B$504,"Aportación",Ahorro!$A$5:$A$504,"&lt;="&amp;$A7)-SUMIFS(Ahorro!$D$5:$D$504,Ahorro!$B$5:$B$504,"Retirada",Ahorro!$A$5:$A$504,"&lt;="&amp;$A7)))</f>
        <v/>
      </c>
    </row>
    <row r="8">
      <c r="A8" s="21" t="n">
        <v>46304</v>
      </c>
      <c r="B8" s="22" t="inlineStr">
        <is>
          <t>Gasto</t>
        </is>
      </c>
      <c r="C8" s="16" t="inlineStr">
        <is>
          <t>Suscripciones</t>
        </is>
      </c>
      <c r="D8" s="16" t="inlineStr">
        <is>
          <t>Ejemplo: música y streaming</t>
        </is>
      </c>
      <c r="E8" s="13" t="n">
        <v>21.98</v>
      </c>
      <c r="F8" s="23">
        <f>IF(OR($A8="",$E8=""),"",Ajustes!$B$5+SUMIFS(Movimientos!$E$5:$E$1004,Movimientos!$B$5:$B$1004,"Ingreso",Movimientos!$A$5:$A$1004,"&lt;="&amp;$A8)-SUMIFS(Movimientos!$E$5:$E$1004,Movimientos!$B$5:$B$1004,"Gasto",Movimientos!$A$5:$A$1004,"&lt;="&amp;$A8)-(SUMIFS(Ahorro!$D$5:$D$504,Ahorro!$B$5:$B$504,"Aportación",Ahorro!$A$5:$A$504,"&lt;="&amp;$A8)-SUMIFS(Ahorro!$D$5:$D$504,Ahorro!$B$5:$B$504,"Retirada",Ahorro!$A$5:$A$504,"&lt;="&amp;$A8)))</f>
        <v/>
      </c>
    </row>
    <row r="9">
      <c r="A9" s="21" t="n">
        <v>46307</v>
      </c>
      <c r="B9" s="22" t="inlineStr">
        <is>
          <t>Ingreso</t>
        </is>
      </c>
      <c r="C9" s="16" t="inlineStr">
        <is>
          <t>Ingresos extra</t>
        </is>
      </c>
      <c r="D9" s="16" t="inlineStr">
        <is>
          <t>Ejemplo: venta de un mueble</t>
        </is>
      </c>
      <c r="E9" s="13" t="n">
        <v>120</v>
      </c>
      <c r="F9" s="23">
        <f>IF(OR($A9="",$E9=""),"",Ajustes!$B$5+SUMIFS(Movimientos!$E$5:$E$1004,Movimientos!$B$5:$B$1004,"Ingreso",Movimientos!$A$5:$A$1004,"&lt;="&amp;$A9)-SUMIFS(Movimientos!$E$5:$E$1004,Movimientos!$B$5:$B$1004,"Gasto",Movimientos!$A$5:$A$1004,"&lt;="&amp;$A9)-(SUMIFS(Ahorro!$D$5:$D$504,Ahorro!$B$5:$B$504,"Aportación",Ahorro!$A$5:$A$504,"&lt;="&amp;$A9)-SUMIFS(Ahorro!$D$5:$D$504,Ahorro!$B$5:$B$504,"Retirada",Ahorro!$A$5:$A$504,"&lt;="&amp;$A9)))</f>
        <v/>
      </c>
    </row>
    <row r="10">
      <c r="A10" s="21" t="n">
        <v>46310</v>
      </c>
      <c r="B10" s="22" t="inlineStr">
        <is>
          <t>Gasto</t>
        </is>
      </c>
      <c r="C10" s="16" t="inlineStr">
        <is>
          <t>Transporte</t>
        </is>
      </c>
      <c r="D10" s="16" t="inlineStr">
        <is>
          <t>Ejemplo: abono de transporte</t>
        </is>
      </c>
      <c r="E10" s="13" t="n">
        <v>40</v>
      </c>
      <c r="F10" s="23">
        <f>IF(OR($A10="",$E10=""),"",Ajustes!$B$5+SUMIFS(Movimientos!$E$5:$E$1004,Movimientos!$B$5:$B$1004,"Ingreso",Movimientos!$A$5:$A$1004,"&lt;="&amp;$A10)-SUMIFS(Movimientos!$E$5:$E$1004,Movimientos!$B$5:$B$1004,"Gasto",Movimientos!$A$5:$A$1004,"&lt;="&amp;$A10)-(SUMIFS(Ahorro!$D$5:$D$504,Ahorro!$B$5:$B$504,"Aportación",Ahorro!$A$5:$A$504,"&lt;="&amp;$A10)-SUMIFS(Ahorro!$D$5:$D$504,Ahorro!$B$5:$B$504,"Retirada",Ahorro!$A$5:$A$504,"&lt;="&amp;$A10)))</f>
        <v/>
      </c>
    </row>
    <row r="11">
      <c r="A11" s="21" t="n">
        <v>46313</v>
      </c>
      <c r="B11" s="22" t="inlineStr">
        <is>
          <t>Gasto</t>
        </is>
      </c>
      <c r="C11" s="16" t="inlineStr">
        <is>
          <t>Ocio y restaurantes</t>
        </is>
      </c>
      <c r="D11" s="16" t="inlineStr">
        <is>
          <t>Ejemplo: cena con amigos</t>
        </is>
      </c>
      <c r="E11" s="13" t="n">
        <v>46.5</v>
      </c>
      <c r="F11" s="23">
        <f>IF(OR($A11="",$E11=""),"",Ajustes!$B$5+SUMIFS(Movimientos!$E$5:$E$1004,Movimientos!$B$5:$B$1004,"Ingreso",Movimientos!$A$5:$A$1004,"&lt;="&amp;$A11)-SUMIFS(Movimientos!$E$5:$E$1004,Movimientos!$B$5:$B$1004,"Gasto",Movimientos!$A$5:$A$1004,"&lt;="&amp;$A11)-(SUMIFS(Ahorro!$D$5:$D$504,Ahorro!$B$5:$B$504,"Aportación",Ahorro!$A$5:$A$504,"&lt;="&amp;$A11)-SUMIFS(Ahorro!$D$5:$D$504,Ahorro!$B$5:$B$504,"Retirada",Ahorro!$A$5:$A$504,"&lt;="&amp;$A11)))</f>
        <v/>
      </c>
    </row>
    <row r="12">
      <c r="A12" s="21" t="n">
        <v>46319</v>
      </c>
      <c r="B12" s="22" t="inlineStr">
        <is>
          <t>Gasto</t>
        </is>
      </c>
      <c r="C12" s="16" t="inlineStr">
        <is>
          <t>Salud</t>
        </is>
      </c>
      <c r="D12" s="16" t="inlineStr">
        <is>
          <t>Ejemplo: farmacia</t>
        </is>
      </c>
      <c r="E12" s="13" t="n">
        <v>18.75</v>
      </c>
      <c r="F12" s="23">
        <f>IF(OR($A12="",$E12=""),"",Ajustes!$B$5+SUMIFS(Movimientos!$E$5:$E$1004,Movimientos!$B$5:$B$1004,"Ingreso",Movimientos!$A$5:$A$1004,"&lt;="&amp;$A12)-SUMIFS(Movimientos!$E$5:$E$1004,Movimientos!$B$5:$B$1004,"Gasto",Movimientos!$A$5:$A$1004,"&lt;="&amp;$A12)-(SUMIFS(Ahorro!$D$5:$D$504,Ahorro!$B$5:$B$504,"Aportación",Ahorro!$A$5:$A$504,"&lt;="&amp;$A12)-SUMIFS(Ahorro!$D$5:$D$504,Ahorro!$B$5:$B$504,"Retirada",Ahorro!$A$5:$A$504,"&lt;="&amp;$A12)))</f>
        <v/>
      </c>
    </row>
    <row r="13">
      <c r="A13" s="21" t="n"/>
      <c r="B13" s="22" t="n"/>
      <c r="C13" s="16" t="n"/>
      <c r="D13" s="16" t="n"/>
      <c r="E13" s="13" t="n"/>
      <c r="F13" s="23">
        <f>IF(OR($A13="",$E13=""),"",Ajustes!$B$5+SUMIFS(Movimientos!$E$5:$E$1004,Movimientos!$B$5:$B$1004,"Ingreso",Movimientos!$A$5:$A$1004,"&lt;="&amp;$A13)-SUMIFS(Movimientos!$E$5:$E$1004,Movimientos!$B$5:$B$1004,"Gasto",Movimientos!$A$5:$A$1004,"&lt;="&amp;$A13)-(SUMIFS(Ahorro!$D$5:$D$504,Ahorro!$B$5:$B$504,"Aportación",Ahorro!$A$5:$A$504,"&lt;="&amp;$A13)-SUMIFS(Ahorro!$D$5:$D$504,Ahorro!$B$5:$B$504,"Retirada",Ahorro!$A$5:$A$504,"&lt;="&amp;$A13)))</f>
        <v/>
      </c>
    </row>
    <row r="14">
      <c r="A14" s="21" t="n"/>
      <c r="B14" s="22" t="n"/>
      <c r="C14" s="16" t="n"/>
      <c r="D14" s="16" t="n"/>
      <c r="E14" s="13" t="n"/>
      <c r="F14" s="23">
        <f>IF(OR($A14="",$E14=""),"",Ajustes!$B$5+SUMIFS(Movimientos!$E$5:$E$1004,Movimientos!$B$5:$B$1004,"Ingreso",Movimientos!$A$5:$A$1004,"&lt;="&amp;$A14)-SUMIFS(Movimientos!$E$5:$E$1004,Movimientos!$B$5:$B$1004,"Gasto",Movimientos!$A$5:$A$1004,"&lt;="&amp;$A14)-(SUMIFS(Ahorro!$D$5:$D$504,Ahorro!$B$5:$B$504,"Aportación",Ahorro!$A$5:$A$504,"&lt;="&amp;$A14)-SUMIFS(Ahorro!$D$5:$D$504,Ahorro!$B$5:$B$504,"Retirada",Ahorro!$A$5:$A$504,"&lt;="&amp;$A14)))</f>
        <v/>
      </c>
    </row>
    <row r="15">
      <c r="A15" s="21" t="n"/>
      <c r="B15" s="22" t="n"/>
      <c r="C15" s="16" t="n"/>
      <c r="D15" s="16" t="n"/>
      <c r="E15" s="13" t="n"/>
      <c r="F15" s="23">
        <f>IF(OR($A15="",$E15=""),"",Ajustes!$B$5+SUMIFS(Movimientos!$E$5:$E$1004,Movimientos!$B$5:$B$1004,"Ingreso",Movimientos!$A$5:$A$1004,"&lt;="&amp;$A15)-SUMIFS(Movimientos!$E$5:$E$1004,Movimientos!$B$5:$B$1004,"Gasto",Movimientos!$A$5:$A$1004,"&lt;="&amp;$A15)-(SUMIFS(Ahorro!$D$5:$D$504,Ahorro!$B$5:$B$504,"Aportación",Ahorro!$A$5:$A$504,"&lt;="&amp;$A15)-SUMIFS(Ahorro!$D$5:$D$504,Ahorro!$B$5:$B$504,"Retirada",Ahorro!$A$5:$A$504,"&lt;="&amp;$A15)))</f>
        <v/>
      </c>
    </row>
    <row r="16">
      <c r="A16" s="21" t="n"/>
      <c r="B16" s="22" t="n"/>
      <c r="C16" s="16" t="n"/>
      <c r="D16" s="16" t="n"/>
      <c r="E16" s="13" t="n"/>
      <c r="F16" s="23">
        <f>IF(OR($A16="",$E16=""),"",Ajustes!$B$5+SUMIFS(Movimientos!$E$5:$E$1004,Movimientos!$B$5:$B$1004,"Ingreso",Movimientos!$A$5:$A$1004,"&lt;="&amp;$A16)-SUMIFS(Movimientos!$E$5:$E$1004,Movimientos!$B$5:$B$1004,"Gasto",Movimientos!$A$5:$A$1004,"&lt;="&amp;$A16)-(SUMIFS(Ahorro!$D$5:$D$504,Ahorro!$B$5:$B$504,"Aportación",Ahorro!$A$5:$A$504,"&lt;="&amp;$A16)-SUMIFS(Ahorro!$D$5:$D$504,Ahorro!$B$5:$B$504,"Retirada",Ahorro!$A$5:$A$504,"&lt;="&amp;$A16)))</f>
        <v/>
      </c>
    </row>
    <row r="17">
      <c r="A17" s="21" t="n"/>
      <c r="B17" s="22" t="n"/>
      <c r="C17" s="16" t="n"/>
      <c r="D17" s="16" t="n"/>
      <c r="E17" s="13" t="n"/>
      <c r="F17" s="23">
        <f>IF(OR($A17="",$E17=""),"",Ajustes!$B$5+SUMIFS(Movimientos!$E$5:$E$1004,Movimientos!$B$5:$B$1004,"Ingreso",Movimientos!$A$5:$A$1004,"&lt;="&amp;$A17)-SUMIFS(Movimientos!$E$5:$E$1004,Movimientos!$B$5:$B$1004,"Gasto",Movimientos!$A$5:$A$1004,"&lt;="&amp;$A17)-(SUMIFS(Ahorro!$D$5:$D$504,Ahorro!$B$5:$B$504,"Aportación",Ahorro!$A$5:$A$504,"&lt;="&amp;$A17)-SUMIFS(Ahorro!$D$5:$D$504,Ahorro!$B$5:$B$504,"Retirada",Ahorro!$A$5:$A$504,"&lt;="&amp;$A17)))</f>
        <v/>
      </c>
    </row>
    <row r="18">
      <c r="A18" s="21" t="n"/>
      <c r="B18" s="22" t="n"/>
      <c r="C18" s="16" t="n"/>
      <c r="D18" s="16" t="n"/>
      <c r="E18" s="13" t="n"/>
      <c r="F18" s="23">
        <f>IF(OR($A18="",$E18=""),"",Ajustes!$B$5+SUMIFS(Movimientos!$E$5:$E$1004,Movimientos!$B$5:$B$1004,"Ingreso",Movimientos!$A$5:$A$1004,"&lt;="&amp;$A18)-SUMIFS(Movimientos!$E$5:$E$1004,Movimientos!$B$5:$B$1004,"Gasto",Movimientos!$A$5:$A$1004,"&lt;="&amp;$A18)-(SUMIFS(Ahorro!$D$5:$D$504,Ahorro!$B$5:$B$504,"Aportación",Ahorro!$A$5:$A$504,"&lt;="&amp;$A18)-SUMIFS(Ahorro!$D$5:$D$504,Ahorro!$B$5:$B$504,"Retirada",Ahorro!$A$5:$A$504,"&lt;="&amp;$A18)))</f>
        <v/>
      </c>
    </row>
    <row r="19">
      <c r="A19" s="21" t="n"/>
      <c r="B19" s="22" t="n"/>
      <c r="C19" s="16" t="n"/>
      <c r="D19" s="16" t="n"/>
      <c r="E19" s="13" t="n"/>
      <c r="F19" s="23">
        <f>IF(OR($A19="",$E19=""),"",Ajustes!$B$5+SUMIFS(Movimientos!$E$5:$E$1004,Movimientos!$B$5:$B$1004,"Ingreso",Movimientos!$A$5:$A$1004,"&lt;="&amp;$A19)-SUMIFS(Movimientos!$E$5:$E$1004,Movimientos!$B$5:$B$1004,"Gasto",Movimientos!$A$5:$A$1004,"&lt;="&amp;$A19)-(SUMIFS(Ahorro!$D$5:$D$504,Ahorro!$B$5:$B$504,"Aportación",Ahorro!$A$5:$A$504,"&lt;="&amp;$A19)-SUMIFS(Ahorro!$D$5:$D$504,Ahorro!$B$5:$B$504,"Retirada",Ahorro!$A$5:$A$504,"&lt;="&amp;$A19)))</f>
        <v/>
      </c>
    </row>
    <row r="20">
      <c r="A20" s="21" t="n"/>
      <c r="B20" s="22" t="n"/>
      <c r="C20" s="16" t="n"/>
      <c r="D20" s="16" t="n"/>
      <c r="E20" s="13" t="n"/>
      <c r="F20" s="23">
        <f>IF(OR($A20="",$E20=""),"",Ajustes!$B$5+SUMIFS(Movimientos!$E$5:$E$1004,Movimientos!$B$5:$B$1004,"Ingreso",Movimientos!$A$5:$A$1004,"&lt;="&amp;$A20)-SUMIFS(Movimientos!$E$5:$E$1004,Movimientos!$B$5:$B$1004,"Gasto",Movimientos!$A$5:$A$1004,"&lt;="&amp;$A20)-(SUMIFS(Ahorro!$D$5:$D$504,Ahorro!$B$5:$B$504,"Aportación",Ahorro!$A$5:$A$504,"&lt;="&amp;$A20)-SUMIFS(Ahorro!$D$5:$D$504,Ahorro!$B$5:$B$504,"Retirada",Ahorro!$A$5:$A$504,"&lt;="&amp;$A20)))</f>
        <v/>
      </c>
    </row>
    <row r="21">
      <c r="A21" s="21" t="n"/>
      <c r="B21" s="22" t="n"/>
      <c r="C21" s="16" t="n"/>
      <c r="D21" s="16" t="n"/>
      <c r="E21" s="13" t="n"/>
      <c r="F21" s="23">
        <f>IF(OR($A21="",$E21=""),"",Ajustes!$B$5+SUMIFS(Movimientos!$E$5:$E$1004,Movimientos!$B$5:$B$1004,"Ingreso",Movimientos!$A$5:$A$1004,"&lt;="&amp;$A21)-SUMIFS(Movimientos!$E$5:$E$1004,Movimientos!$B$5:$B$1004,"Gasto",Movimientos!$A$5:$A$1004,"&lt;="&amp;$A21)-(SUMIFS(Ahorro!$D$5:$D$504,Ahorro!$B$5:$B$504,"Aportación",Ahorro!$A$5:$A$504,"&lt;="&amp;$A21)-SUMIFS(Ahorro!$D$5:$D$504,Ahorro!$B$5:$B$504,"Retirada",Ahorro!$A$5:$A$504,"&lt;="&amp;$A21)))</f>
        <v/>
      </c>
    </row>
    <row r="22">
      <c r="A22" s="21" t="n"/>
      <c r="B22" s="22" t="n"/>
      <c r="C22" s="16" t="n"/>
      <c r="D22" s="16" t="n"/>
      <c r="E22" s="13" t="n"/>
      <c r="F22" s="23">
        <f>IF(OR($A22="",$E22=""),"",Ajustes!$B$5+SUMIFS(Movimientos!$E$5:$E$1004,Movimientos!$B$5:$B$1004,"Ingreso",Movimientos!$A$5:$A$1004,"&lt;="&amp;$A22)-SUMIFS(Movimientos!$E$5:$E$1004,Movimientos!$B$5:$B$1004,"Gasto",Movimientos!$A$5:$A$1004,"&lt;="&amp;$A22)-(SUMIFS(Ahorro!$D$5:$D$504,Ahorro!$B$5:$B$504,"Aportación",Ahorro!$A$5:$A$504,"&lt;="&amp;$A22)-SUMIFS(Ahorro!$D$5:$D$504,Ahorro!$B$5:$B$504,"Retirada",Ahorro!$A$5:$A$504,"&lt;="&amp;$A22)))</f>
        <v/>
      </c>
    </row>
    <row r="23">
      <c r="A23" s="21" t="n"/>
      <c r="B23" s="22" t="n"/>
      <c r="C23" s="16" t="n"/>
      <c r="D23" s="16" t="n"/>
      <c r="E23" s="13" t="n"/>
      <c r="F23" s="23">
        <f>IF(OR($A23="",$E23=""),"",Ajustes!$B$5+SUMIFS(Movimientos!$E$5:$E$1004,Movimientos!$B$5:$B$1004,"Ingreso",Movimientos!$A$5:$A$1004,"&lt;="&amp;$A23)-SUMIFS(Movimientos!$E$5:$E$1004,Movimientos!$B$5:$B$1004,"Gasto",Movimientos!$A$5:$A$1004,"&lt;="&amp;$A23)-(SUMIFS(Ahorro!$D$5:$D$504,Ahorro!$B$5:$B$504,"Aportación",Ahorro!$A$5:$A$504,"&lt;="&amp;$A23)-SUMIFS(Ahorro!$D$5:$D$504,Ahorro!$B$5:$B$504,"Retirada",Ahorro!$A$5:$A$504,"&lt;="&amp;$A23)))</f>
        <v/>
      </c>
    </row>
    <row r="24">
      <c r="A24" s="21" t="n"/>
      <c r="B24" s="22" t="n"/>
      <c r="C24" s="16" t="n"/>
      <c r="D24" s="16" t="n"/>
      <c r="E24" s="13" t="n"/>
      <c r="F24" s="23">
        <f>IF(OR($A24="",$E24=""),"",Ajustes!$B$5+SUMIFS(Movimientos!$E$5:$E$1004,Movimientos!$B$5:$B$1004,"Ingreso",Movimientos!$A$5:$A$1004,"&lt;="&amp;$A24)-SUMIFS(Movimientos!$E$5:$E$1004,Movimientos!$B$5:$B$1004,"Gasto",Movimientos!$A$5:$A$1004,"&lt;="&amp;$A24)-(SUMIFS(Ahorro!$D$5:$D$504,Ahorro!$B$5:$B$504,"Aportación",Ahorro!$A$5:$A$504,"&lt;="&amp;$A24)-SUMIFS(Ahorro!$D$5:$D$504,Ahorro!$B$5:$B$504,"Retirada",Ahorro!$A$5:$A$504,"&lt;="&amp;$A24)))</f>
        <v/>
      </c>
    </row>
    <row r="25">
      <c r="A25" s="21" t="n"/>
      <c r="B25" s="22" t="n"/>
      <c r="C25" s="16" t="n"/>
      <c r="D25" s="16" t="n"/>
      <c r="E25" s="13" t="n"/>
      <c r="F25" s="23">
        <f>IF(OR($A25="",$E25=""),"",Ajustes!$B$5+SUMIFS(Movimientos!$E$5:$E$1004,Movimientos!$B$5:$B$1004,"Ingreso",Movimientos!$A$5:$A$1004,"&lt;="&amp;$A25)-SUMIFS(Movimientos!$E$5:$E$1004,Movimientos!$B$5:$B$1004,"Gasto",Movimientos!$A$5:$A$1004,"&lt;="&amp;$A25)-(SUMIFS(Ahorro!$D$5:$D$504,Ahorro!$B$5:$B$504,"Aportación",Ahorro!$A$5:$A$504,"&lt;="&amp;$A25)-SUMIFS(Ahorro!$D$5:$D$504,Ahorro!$B$5:$B$504,"Retirada",Ahorro!$A$5:$A$504,"&lt;="&amp;$A25)))</f>
        <v/>
      </c>
    </row>
    <row r="26">
      <c r="A26" s="21" t="n"/>
      <c r="B26" s="22" t="n"/>
      <c r="C26" s="16" t="n"/>
      <c r="D26" s="16" t="n"/>
      <c r="E26" s="13" t="n"/>
      <c r="F26" s="23">
        <f>IF(OR($A26="",$E26=""),"",Ajustes!$B$5+SUMIFS(Movimientos!$E$5:$E$1004,Movimientos!$B$5:$B$1004,"Ingreso",Movimientos!$A$5:$A$1004,"&lt;="&amp;$A26)-SUMIFS(Movimientos!$E$5:$E$1004,Movimientos!$B$5:$B$1004,"Gasto",Movimientos!$A$5:$A$1004,"&lt;="&amp;$A26)-(SUMIFS(Ahorro!$D$5:$D$504,Ahorro!$B$5:$B$504,"Aportación",Ahorro!$A$5:$A$504,"&lt;="&amp;$A26)-SUMIFS(Ahorro!$D$5:$D$504,Ahorro!$B$5:$B$504,"Retirada",Ahorro!$A$5:$A$504,"&lt;="&amp;$A26)))</f>
        <v/>
      </c>
    </row>
    <row r="27">
      <c r="A27" s="21" t="n"/>
      <c r="B27" s="22" t="n"/>
      <c r="C27" s="16" t="n"/>
      <c r="D27" s="16" t="n"/>
      <c r="E27" s="13" t="n"/>
      <c r="F27" s="23">
        <f>IF(OR($A27="",$E27=""),"",Ajustes!$B$5+SUMIFS(Movimientos!$E$5:$E$1004,Movimientos!$B$5:$B$1004,"Ingreso",Movimientos!$A$5:$A$1004,"&lt;="&amp;$A27)-SUMIFS(Movimientos!$E$5:$E$1004,Movimientos!$B$5:$B$1004,"Gasto",Movimientos!$A$5:$A$1004,"&lt;="&amp;$A27)-(SUMIFS(Ahorro!$D$5:$D$504,Ahorro!$B$5:$B$504,"Aportación",Ahorro!$A$5:$A$504,"&lt;="&amp;$A27)-SUMIFS(Ahorro!$D$5:$D$504,Ahorro!$B$5:$B$504,"Retirada",Ahorro!$A$5:$A$504,"&lt;="&amp;$A27)))</f>
        <v/>
      </c>
    </row>
    <row r="28">
      <c r="A28" s="21" t="n"/>
      <c r="B28" s="22" t="n"/>
      <c r="C28" s="16" t="n"/>
      <c r="D28" s="16" t="n"/>
      <c r="E28" s="13" t="n"/>
      <c r="F28" s="23">
        <f>IF(OR($A28="",$E28=""),"",Ajustes!$B$5+SUMIFS(Movimientos!$E$5:$E$1004,Movimientos!$B$5:$B$1004,"Ingreso",Movimientos!$A$5:$A$1004,"&lt;="&amp;$A28)-SUMIFS(Movimientos!$E$5:$E$1004,Movimientos!$B$5:$B$1004,"Gasto",Movimientos!$A$5:$A$1004,"&lt;="&amp;$A28)-(SUMIFS(Ahorro!$D$5:$D$504,Ahorro!$B$5:$B$504,"Aportación",Ahorro!$A$5:$A$504,"&lt;="&amp;$A28)-SUMIFS(Ahorro!$D$5:$D$504,Ahorro!$B$5:$B$504,"Retirada",Ahorro!$A$5:$A$504,"&lt;="&amp;$A28)))</f>
        <v/>
      </c>
    </row>
    <row r="29">
      <c r="A29" s="21" t="n"/>
      <c r="B29" s="22" t="n"/>
      <c r="C29" s="16" t="n"/>
      <c r="D29" s="16" t="n"/>
      <c r="E29" s="13" t="n"/>
      <c r="F29" s="23">
        <f>IF(OR($A29="",$E29=""),"",Ajustes!$B$5+SUMIFS(Movimientos!$E$5:$E$1004,Movimientos!$B$5:$B$1004,"Ingreso",Movimientos!$A$5:$A$1004,"&lt;="&amp;$A29)-SUMIFS(Movimientos!$E$5:$E$1004,Movimientos!$B$5:$B$1004,"Gasto",Movimientos!$A$5:$A$1004,"&lt;="&amp;$A29)-(SUMIFS(Ahorro!$D$5:$D$504,Ahorro!$B$5:$B$504,"Aportación",Ahorro!$A$5:$A$504,"&lt;="&amp;$A29)-SUMIFS(Ahorro!$D$5:$D$504,Ahorro!$B$5:$B$504,"Retirada",Ahorro!$A$5:$A$504,"&lt;="&amp;$A29)))</f>
        <v/>
      </c>
    </row>
    <row r="30">
      <c r="A30" s="21" t="n"/>
      <c r="B30" s="22" t="n"/>
      <c r="C30" s="16" t="n"/>
      <c r="D30" s="16" t="n"/>
      <c r="E30" s="13" t="n"/>
      <c r="F30" s="23">
        <f>IF(OR($A30="",$E30=""),"",Ajustes!$B$5+SUMIFS(Movimientos!$E$5:$E$1004,Movimientos!$B$5:$B$1004,"Ingreso",Movimientos!$A$5:$A$1004,"&lt;="&amp;$A30)-SUMIFS(Movimientos!$E$5:$E$1004,Movimientos!$B$5:$B$1004,"Gasto",Movimientos!$A$5:$A$1004,"&lt;="&amp;$A30)-(SUMIFS(Ahorro!$D$5:$D$504,Ahorro!$B$5:$B$504,"Aportación",Ahorro!$A$5:$A$504,"&lt;="&amp;$A30)-SUMIFS(Ahorro!$D$5:$D$504,Ahorro!$B$5:$B$504,"Retirada",Ahorro!$A$5:$A$504,"&lt;="&amp;$A30)))</f>
        <v/>
      </c>
    </row>
    <row r="31">
      <c r="A31" s="21" t="n"/>
      <c r="B31" s="22" t="n"/>
      <c r="C31" s="16" t="n"/>
      <c r="D31" s="16" t="n"/>
      <c r="E31" s="13" t="n"/>
      <c r="F31" s="23">
        <f>IF(OR($A31="",$E31=""),"",Ajustes!$B$5+SUMIFS(Movimientos!$E$5:$E$1004,Movimientos!$B$5:$B$1004,"Ingreso",Movimientos!$A$5:$A$1004,"&lt;="&amp;$A31)-SUMIFS(Movimientos!$E$5:$E$1004,Movimientos!$B$5:$B$1004,"Gasto",Movimientos!$A$5:$A$1004,"&lt;="&amp;$A31)-(SUMIFS(Ahorro!$D$5:$D$504,Ahorro!$B$5:$B$504,"Aportación",Ahorro!$A$5:$A$504,"&lt;="&amp;$A31)-SUMIFS(Ahorro!$D$5:$D$504,Ahorro!$B$5:$B$504,"Retirada",Ahorro!$A$5:$A$504,"&lt;="&amp;$A31)))</f>
        <v/>
      </c>
    </row>
    <row r="32">
      <c r="A32" s="21" t="n"/>
      <c r="B32" s="22" t="n"/>
      <c r="C32" s="16" t="n"/>
      <c r="D32" s="16" t="n"/>
      <c r="E32" s="13" t="n"/>
      <c r="F32" s="23">
        <f>IF(OR($A32="",$E32=""),"",Ajustes!$B$5+SUMIFS(Movimientos!$E$5:$E$1004,Movimientos!$B$5:$B$1004,"Ingreso",Movimientos!$A$5:$A$1004,"&lt;="&amp;$A32)-SUMIFS(Movimientos!$E$5:$E$1004,Movimientos!$B$5:$B$1004,"Gasto",Movimientos!$A$5:$A$1004,"&lt;="&amp;$A32)-(SUMIFS(Ahorro!$D$5:$D$504,Ahorro!$B$5:$B$504,"Aportación",Ahorro!$A$5:$A$504,"&lt;="&amp;$A32)-SUMIFS(Ahorro!$D$5:$D$504,Ahorro!$B$5:$B$504,"Retirada",Ahorro!$A$5:$A$504,"&lt;="&amp;$A32)))</f>
        <v/>
      </c>
    </row>
    <row r="33">
      <c r="A33" s="21" t="n"/>
      <c r="B33" s="22" t="n"/>
      <c r="C33" s="16" t="n"/>
      <c r="D33" s="16" t="n"/>
      <c r="E33" s="13" t="n"/>
      <c r="F33" s="23">
        <f>IF(OR($A33="",$E33=""),"",Ajustes!$B$5+SUMIFS(Movimientos!$E$5:$E$1004,Movimientos!$B$5:$B$1004,"Ingreso",Movimientos!$A$5:$A$1004,"&lt;="&amp;$A33)-SUMIFS(Movimientos!$E$5:$E$1004,Movimientos!$B$5:$B$1004,"Gasto",Movimientos!$A$5:$A$1004,"&lt;="&amp;$A33)-(SUMIFS(Ahorro!$D$5:$D$504,Ahorro!$B$5:$B$504,"Aportación",Ahorro!$A$5:$A$504,"&lt;="&amp;$A33)-SUMIFS(Ahorro!$D$5:$D$504,Ahorro!$B$5:$B$504,"Retirada",Ahorro!$A$5:$A$504,"&lt;="&amp;$A33)))</f>
        <v/>
      </c>
    </row>
    <row r="34">
      <c r="A34" s="21" t="n"/>
      <c r="B34" s="22" t="n"/>
      <c r="C34" s="16" t="n"/>
      <c r="D34" s="16" t="n"/>
      <c r="E34" s="13" t="n"/>
      <c r="F34" s="23">
        <f>IF(OR($A34="",$E34=""),"",Ajustes!$B$5+SUMIFS(Movimientos!$E$5:$E$1004,Movimientos!$B$5:$B$1004,"Ingreso",Movimientos!$A$5:$A$1004,"&lt;="&amp;$A34)-SUMIFS(Movimientos!$E$5:$E$1004,Movimientos!$B$5:$B$1004,"Gasto",Movimientos!$A$5:$A$1004,"&lt;="&amp;$A34)-(SUMIFS(Ahorro!$D$5:$D$504,Ahorro!$B$5:$B$504,"Aportación",Ahorro!$A$5:$A$504,"&lt;="&amp;$A34)-SUMIFS(Ahorro!$D$5:$D$504,Ahorro!$B$5:$B$504,"Retirada",Ahorro!$A$5:$A$504,"&lt;="&amp;$A34)))</f>
        <v/>
      </c>
    </row>
    <row r="35">
      <c r="A35" s="21" t="n"/>
      <c r="B35" s="22" t="n"/>
      <c r="C35" s="16" t="n"/>
      <c r="D35" s="16" t="n"/>
      <c r="E35" s="13" t="n"/>
      <c r="F35" s="23">
        <f>IF(OR($A35="",$E35=""),"",Ajustes!$B$5+SUMIFS(Movimientos!$E$5:$E$1004,Movimientos!$B$5:$B$1004,"Ingreso",Movimientos!$A$5:$A$1004,"&lt;="&amp;$A35)-SUMIFS(Movimientos!$E$5:$E$1004,Movimientos!$B$5:$B$1004,"Gasto",Movimientos!$A$5:$A$1004,"&lt;="&amp;$A35)-(SUMIFS(Ahorro!$D$5:$D$504,Ahorro!$B$5:$B$504,"Aportación",Ahorro!$A$5:$A$504,"&lt;="&amp;$A35)-SUMIFS(Ahorro!$D$5:$D$504,Ahorro!$B$5:$B$504,"Retirada",Ahorro!$A$5:$A$504,"&lt;="&amp;$A35)))</f>
        <v/>
      </c>
    </row>
    <row r="36">
      <c r="A36" s="21" t="n"/>
      <c r="B36" s="22" t="n"/>
      <c r="C36" s="16" t="n"/>
      <c r="D36" s="16" t="n"/>
      <c r="E36" s="13" t="n"/>
      <c r="F36" s="23">
        <f>IF(OR($A36="",$E36=""),"",Ajustes!$B$5+SUMIFS(Movimientos!$E$5:$E$1004,Movimientos!$B$5:$B$1004,"Ingreso",Movimientos!$A$5:$A$1004,"&lt;="&amp;$A36)-SUMIFS(Movimientos!$E$5:$E$1004,Movimientos!$B$5:$B$1004,"Gasto",Movimientos!$A$5:$A$1004,"&lt;="&amp;$A36)-(SUMIFS(Ahorro!$D$5:$D$504,Ahorro!$B$5:$B$504,"Aportación",Ahorro!$A$5:$A$504,"&lt;="&amp;$A36)-SUMIFS(Ahorro!$D$5:$D$504,Ahorro!$B$5:$B$504,"Retirada",Ahorro!$A$5:$A$504,"&lt;="&amp;$A36)))</f>
        <v/>
      </c>
    </row>
    <row r="37">
      <c r="A37" s="21" t="n"/>
      <c r="B37" s="22" t="n"/>
      <c r="C37" s="16" t="n"/>
      <c r="D37" s="16" t="n"/>
      <c r="E37" s="13" t="n"/>
      <c r="F37" s="23">
        <f>IF(OR($A37="",$E37=""),"",Ajustes!$B$5+SUMIFS(Movimientos!$E$5:$E$1004,Movimientos!$B$5:$B$1004,"Ingreso",Movimientos!$A$5:$A$1004,"&lt;="&amp;$A37)-SUMIFS(Movimientos!$E$5:$E$1004,Movimientos!$B$5:$B$1004,"Gasto",Movimientos!$A$5:$A$1004,"&lt;="&amp;$A37)-(SUMIFS(Ahorro!$D$5:$D$504,Ahorro!$B$5:$B$504,"Aportación",Ahorro!$A$5:$A$504,"&lt;="&amp;$A37)-SUMIFS(Ahorro!$D$5:$D$504,Ahorro!$B$5:$B$504,"Retirada",Ahorro!$A$5:$A$504,"&lt;="&amp;$A37)))</f>
        <v/>
      </c>
    </row>
    <row r="38">
      <c r="A38" s="21" t="n"/>
      <c r="B38" s="22" t="n"/>
      <c r="C38" s="16" t="n"/>
      <c r="D38" s="16" t="n"/>
      <c r="E38" s="13" t="n"/>
      <c r="F38" s="23">
        <f>IF(OR($A38="",$E38=""),"",Ajustes!$B$5+SUMIFS(Movimientos!$E$5:$E$1004,Movimientos!$B$5:$B$1004,"Ingreso",Movimientos!$A$5:$A$1004,"&lt;="&amp;$A38)-SUMIFS(Movimientos!$E$5:$E$1004,Movimientos!$B$5:$B$1004,"Gasto",Movimientos!$A$5:$A$1004,"&lt;="&amp;$A38)-(SUMIFS(Ahorro!$D$5:$D$504,Ahorro!$B$5:$B$504,"Aportación",Ahorro!$A$5:$A$504,"&lt;="&amp;$A38)-SUMIFS(Ahorro!$D$5:$D$504,Ahorro!$B$5:$B$504,"Retirada",Ahorro!$A$5:$A$504,"&lt;="&amp;$A38)))</f>
        <v/>
      </c>
    </row>
    <row r="39">
      <c r="A39" s="21" t="n"/>
      <c r="B39" s="22" t="n"/>
      <c r="C39" s="16" t="n"/>
      <c r="D39" s="16" t="n"/>
      <c r="E39" s="13" t="n"/>
      <c r="F39" s="23">
        <f>IF(OR($A39="",$E39=""),"",Ajustes!$B$5+SUMIFS(Movimientos!$E$5:$E$1004,Movimientos!$B$5:$B$1004,"Ingreso",Movimientos!$A$5:$A$1004,"&lt;="&amp;$A39)-SUMIFS(Movimientos!$E$5:$E$1004,Movimientos!$B$5:$B$1004,"Gasto",Movimientos!$A$5:$A$1004,"&lt;="&amp;$A39)-(SUMIFS(Ahorro!$D$5:$D$504,Ahorro!$B$5:$B$504,"Aportación",Ahorro!$A$5:$A$504,"&lt;="&amp;$A39)-SUMIFS(Ahorro!$D$5:$D$504,Ahorro!$B$5:$B$504,"Retirada",Ahorro!$A$5:$A$504,"&lt;="&amp;$A39)))</f>
        <v/>
      </c>
    </row>
    <row r="40">
      <c r="A40" s="21" t="n"/>
      <c r="B40" s="22" t="n"/>
      <c r="C40" s="16" t="n"/>
      <c r="D40" s="16" t="n"/>
      <c r="E40" s="13" t="n"/>
      <c r="F40" s="23">
        <f>IF(OR($A40="",$E40=""),"",Ajustes!$B$5+SUMIFS(Movimientos!$E$5:$E$1004,Movimientos!$B$5:$B$1004,"Ingreso",Movimientos!$A$5:$A$1004,"&lt;="&amp;$A40)-SUMIFS(Movimientos!$E$5:$E$1004,Movimientos!$B$5:$B$1004,"Gasto",Movimientos!$A$5:$A$1004,"&lt;="&amp;$A40)-(SUMIFS(Ahorro!$D$5:$D$504,Ahorro!$B$5:$B$504,"Aportación",Ahorro!$A$5:$A$504,"&lt;="&amp;$A40)-SUMIFS(Ahorro!$D$5:$D$504,Ahorro!$B$5:$B$504,"Retirada",Ahorro!$A$5:$A$504,"&lt;="&amp;$A40)))</f>
        <v/>
      </c>
    </row>
    <row r="41">
      <c r="A41" s="21" t="n"/>
      <c r="B41" s="22" t="n"/>
      <c r="C41" s="16" t="n"/>
      <c r="D41" s="16" t="n"/>
      <c r="E41" s="13" t="n"/>
      <c r="F41" s="23">
        <f>IF(OR($A41="",$E41=""),"",Ajustes!$B$5+SUMIFS(Movimientos!$E$5:$E$1004,Movimientos!$B$5:$B$1004,"Ingreso",Movimientos!$A$5:$A$1004,"&lt;="&amp;$A41)-SUMIFS(Movimientos!$E$5:$E$1004,Movimientos!$B$5:$B$1004,"Gasto",Movimientos!$A$5:$A$1004,"&lt;="&amp;$A41)-(SUMIFS(Ahorro!$D$5:$D$504,Ahorro!$B$5:$B$504,"Aportación",Ahorro!$A$5:$A$504,"&lt;="&amp;$A41)-SUMIFS(Ahorro!$D$5:$D$504,Ahorro!$B$5:$B$504,"Retirada",Ahorro!$A$5:$A$504,"&lt;="&amp;$A41)))</f>
        <v/>
      </c>
    </row>
    <row r="42">
      <c r="A42" s="21" t="n"/>
      <c r="B42" s="22" t="n"/>
      <c r="C42" s="16" t="n"/>
      <c r="D42" s="16" t="n"/>
      <c r="E42" s="13" t="n"/>
      <c r="F42" s="23">
        <f>IF(OR($A42="",$E42=""),"",Ajustes!$B$5+SUMIFS(Movimientos!$E$5:$E$1004,Movimientos!$B$5:$B$1004,"Ingreso",Movimientos!$A$5:$A$1004,"&lt;="&amp;$A42)-SUMIFS(Movimientos!$E$5:$E$1004,Movimientos!$B$5:$B$1004,"Gasto",Movimientos!$A$5:$A$1004,"&lt;="&amp;$A42)-(SUMIFS(Ahorro!$D$5:$D$504,Ahorro!$B$5:$B$504,"Aportación",Ahorro!$A$5:$A$504,"&lt;="&amp;$A42)-SUMIFS(Ahorro!$D$5:$D$504,Ahorro!$B$5:$B$504,"Retirada",Ahorro!$A$5:$A$504,"&lt;="&amp;$A42)))</f>
        <v/>
      </c>
    </row>
    <row r="43">
      <c r="A43" s="21" t="n"/>
      <c r="B43" s="22" t="n"/>
      <c r="C43" s="16" t="n"/>
      <c r="D43" s="16" t="n"/>
      <c r="E43" s="13" t="n"/>
      <c r="F43" s="23">
        <f>IF(OR($A43="",$E43=""),"",Ajustes!$B$5+SUMIFS(Movimientos!$E$5:$E$1004,Movimientos!$B$5:$B$1004,"Ingreso",Movimientos!$A$5:$A$1004,"&lt;="&amp;$A43)-SUMIFS(Movimientos!$E$5:$E$1004,Movimientos!$B$5:$B$1004,"Gasto",Movimientos!$A$5:$A$1004,"&lt;="&amp;$A43)-(SUMIFS(Ahorro!$D$5:$D$504,Ahorro!$B$5:$B$504,"Aportación",Ahorro!$A$5:$A$504,"&lt;="&amp;$A43)-SUMIFS(Ahorro!$D$5:$D$504,Ahorro!$B$5:$B$504,"Retirada",Ahorro!$A$5:$A$504,"&lt;="&amp;$A43)))</f>
        <v/>
      </c>
    </row>
    <row r="44">
      <c r="A44" s="21" t="n"/>
      <c r="B44" s="22" t="n"/>
      <c r="C44" s="16" t="n"/>
      <c r="D44" s="16" t="n"/>
      <c r="E44" s="13" t="n"/>
      <c r="F44" s="23">
        <f>IF(OR($A44="",$E44=""),"",Ajustes!$B$5+SUMIFS(Movimientos!$E$5:$E$1004,Movimientos!$B$5:$B$1004,"Ingreso",Movimientos!$A$5:$A$1004,"&lt;="&amp;$A44)-SUMIFS(Movimientos!$E$5:$E$1004,Movimientos!$B$5:$B$1004,"Gasto",Movimientos!$A$5:$A$1004,"&lt;="&amp;$A44)-(SUMIFS(Ahorro!$D$5:$D$504,Ahorro!$B$5:$B$504,"Aportación",Ahorro!$A$5:$A$504,"&lt;="&amp;$A44)-SUMIFS(Ahorro!$D$5:$D$504,Ahorro!$B$5:$B$504,"Retirada",Ahorro!$A$5:$A$504,"&lt;="&amp;$A44)))</f>
        <v/>
      </c>
    </row>
    <row r="45">
      <c r="A45" s="21" t="n"/>
      <c r="B45" s="22" t="n"/>
      <c r="C45" s="16" t="n"/>
      <c r="D45" s="16" t="n"/>
      <c r="E45" s="13" t="n"/>
      <c r="F45" s="23">
        <f>IF(OR($A45="",$E45=""),"",Ajustes!$B$5+SUMIFS(Movimientos!$E$5:$E$1004,Movimientos!$B$5:$B$1004,"Ingreso",Movimientos!$A$5:$A$1004,"&lt;="&amp;$A45)-SUMIFS(Movimientos!$E$5:$E$1004,Movimientos!$B$5:$B$1004,"Gasto",Movimientos!$A$5:$A$1004,"&lt;="&amp;$A45)-(SUMIFS(Ahorro!$D$5:$D$504,Ahorro!$B$5:$B$504,"Aportación",Ahorro!$A$5:$A$504,"&lt;="&amp;$A45)-SUMIFS(Ahorro!$D$5:$D$504,Ahorro!$B$5:$B$504,"Retirada",Ahorro!$A$5:$A$504,"&lt;="&amp;$A45)))</f>
        <v/>
      </c>
    </row>
    <row r="46">
      <c r="A46" s="21" t="n"/>
      <c r="B46" s="22" t="n"/>
      <c r="C46" s="16" t="n"/>
      <c r="D46" s="16" t="n"/>
      <c r="E46" s="13" t="n"/>
      <c r="F46" s="23">
        <f>IF(OR($A46="",$E46=""),"",Ajustes!$B$5+SUMIFS(Movimientos!$E$5:$E$1004,Movimientos!$B$5:$B$1004,"Ingreso",Movimientos!$A$5:$A$1004,"&lt;="&amp;$A46)-SUMIFS(Movimientos!$E$5:$E$1004,Movimientos!$B$5:$B$1004,"Gasto",Movimientos!$A$5:$A$1004,"&lt;="&amp;$A46)-(SUMIFS(Ahorro!$D$5:$D$504,Ahorro!$B$5:$B$504,"Aportación",Ahorro!$A$5:$A$504,"&lt;="&amp;$A46)-SUMIFS(Ahorro!$D$5:$D$504,Ahorro!$B$5:$B$504,"Retirada",Ahorro!$A$5:$A$504,"&lt;="&amp;$A46)))</f>
        <v/>
      </c>
    </row>
    <row r="47">
      <c r="A47" s="21" t="n"/>
      <c r="B47" s="22" t="n"/>
      <c r="C47" s="16" t="n"/>
      <c r="D47" s="16" t="n"/>
      <c r="E47" s="13" t="n"/>
      <c r="F47" s="23">
        <f>IF(OR($A47="",$E47=""),"",Ajustes!$B$5+SUMIFS(Movimientos!$E$5:$E$1004,Movimientos!$B$5:$B$1004,"Ingreso",Movimientos!$A$5:$A$1004,"&lt;="&amp;$A47)-SUMIFS(Movimientos!$E$5:$E$1004,Movimientos!$B$5:$B$1004,"Gasto",Movimientos!$A$5:$A$1004,"&lt;="&amp;$A47)-(SUMIFS(Ahorro!$D$5:$D$504,Ahorro!$B$5:$B$504,"Aportación",Ahorro!$A$5:$A$504,"&lt;="&amp;$A47)-SUMIFS(Ahorro!$D$5:$D$504,Ahorro!$B$5:$B$504,"Retirada",Ahorro!$A$5:$A$504,"&lt;="&amp;$A47)))</f>
        <v/>
      </c>
    </row>
    <row r="48">
      <c r="A48" s="21" t="n"/>
      <c r="B48" s="22" t="n"/>
      <c r="C48" s="16" t="n"/>
      <c r="D48" s="16" t="n"/>
      <c r="E48" s="13" t="n"/>
      <c r="F48" s="23">
        <f>IF(OR($A48="",$E48=""),"",Ajustes!$B$5+SUMIFS(Movimientos!$E$5:$E$1004,Movimientos!$B$5:$B$1004,"Ingreso",Movimientos!$A$5:$A$1004,"&lt;="&amp;$A48)-SUMIFS(Movimientos!$E$5:$E$1004,Movimientos!$B$5:$B$1004,"Gasto",Movimientos!$A$5:$A$1004,"&lt;="&amp;$A48)-(SUMIFS(Ahorro!$D$5:$D$504,Ahorro!$B$5:$B$504,"Aportación",Ahorro!$A$5:$A$504,"&lt;="&amp;$A48)-SUMIFS(Ahorro!$D$5:$D$504,Ahorro!$B$5:$B$504,"Retirada",Ahorro!$A$5:$A$504,"&lt;="&amp;$A48)))</f>
        <v/>
      </c>
    </row>
    <row r="49">
      <c r="A49" s="21" t="n"/>
      <c r="B49" s="22" t="n"/>
      <c r="C49" s="16" t="n"/>
      <c r="D49" s="16" t="n"/>
      <c r="E49" s="13" t="n"/>
      <c r="F49" s="23">
        <f>IF(OR($A49="",$E49=""),"",Ajustes!$B$5+SUMIFS(Movimientos!$E$5:$E$1004,Movimientos!$B$5:$B$1004,"Ingreso",Movimientos!$A$5:$A$1004,"&lt;="&amp;$A49)-SUMIFS(Movimientos!$E$5:$E$1004,Movimientos!$B$5:$B$1004,"Gasto",Movimientos!$A$5:$A$1004,"&lt;="&amp;$A49)-(SUMIFS(Ahorro!$D$5:$D$504,Ahorro!$B$5:$B$504,"Aportación",Ahorro!$A$5:$A$504,"&lt;="&amp;$A49)-SUMIFS(Ahorro!$D$5:$D$504,Ahorro!$B$5:$B$504,"Retirada",Ahorro!$A$5:$A$504,"&lt;="&amp;$A49)))</f>
        <v/>
      </c>
    </row>
    <row r="50">
      <c r="A50" s="21" t="n"/>
      <c r="B50" s="22" t="n"/>
      <c r="C50" s="16" t="n"/>
      <c r="D50" s="16" t="n"/>
      <c r="E50" s="13" t="n"/>
      <c r="F50" s="23">
        <f>IF(OR($A50="",$E50=""),"",Ajustes!$B$5+SUMIFS(Movimientos!$E$5:$E$1004,Movimientos!$B$5:$B$1004,"Ingreso",Movimientos!$A$5:$A$1004,"&lt;="&amp;$A50)-SUMIFS(Movimientos!$E$5:$E$1004,Movimientos!$B$5:$B$1004,"Gasto",Movimientos!$A$5:$A$1004,"&lt;="&amp;$A50)-(SUMIFS(Ahorro!$D$5:$D$504,Ahorro!$B$5:$B$504,"Aportación",Ahorro!$A$5:$A$504,"&lt;="&amp;$A50)-SUMIFS(Ahorro!$D$5:$D$504,Ahorro!$B$5:$B$504,"Retirada",Ahorro!$A$5:$A$504,"&lt;="&amp;$A50)))</f>
        <v/>
      </c>
    </row>
    <row r="51">
      <c r="A51" s="21" t="n"/>
      <c r="B51" s="22" t="n"/>
      <c r="C51" s="16" t="n"/>
      <c r="D51" s="16" t="n"/>
      <c r="E51" s="13" t="n"/>
      <c r="F51" s="23">
        <f>IF(OR($A51="",$E51=""),"",Ajustes!$B$5+SUMIFS(Movimientos!$E$5:$E$1004,Movimientos!$B$5:$B$1004,"Ingreso",Movimientos!$A$5:$A$1004,"&lt;="&amp;$A51)-SUMIFS(Movimientos!$E$5:$E$1004,Movimientos!$B$5:$B$1004,"Gasto",Movimientos!$A$5:$A$1004,"&lt;="&amp;$A51)-(SUMIFS(Ahorro!$D$5:$D$504,Ahorro!$B$5:$B$504,"Aportación",Ahorro!$A$5:$A$504,"&lt;="&amp;$A51)-SUMIFS(Ahorro!$D$5:$D$504,Ahorro!$B$5:$B$504,"Retirada",Ahorro!$A$5:$A$504,"&lt;="&amp;$A51)))</f>
        <v/>
      </c>
    </row>
    <row r="52">
      <c r="A52" s="21" t="n"/>
      <c r="B52" s="22" t="n"/>
      <c r="C52" s="16" t="n"/>
      <c r="D52" s="16" t="n"/>
      <c r="E52" s="13" t="n"/>
      <c r="F52" s="23">
        <f>IF(OR($A52="",$E52=""),"",Ajustes!$B$5+SUMIFS(Movimientos!$E$5:$E$1004,Movimientos!$B$5:$B$1004,"Ingreso",Movimientos!$A$5:$A$1004,"&lt;="&amp;$A52)-SUMIFS(Movimientos!$E$5:$E$1004,Movimientos!$B$5:$B$1004,"Gasto",Movimientos!$A$5:$A$1004,"&lt;="&amp;$A52)-(SUMIFS(Ahorro!$D$5:$D$504,Ahorro!$B$5:$B$504,"Aportación",Ahorro!$A$5:$A$504,"&lt;="&amp;$A52)-SUMIFS(Ahorro!$D$5:$D$504,Ahorro!$B$5:$B$504,"Retirada",Ahorro!$A$5:$A$504,"&lt;="&amp;$A52)))</f>
        <v/>
      </c>
    </row>
    <row r="53">
      <c r="A53" s="21" t="n"/>
      <c r="B53" s="22" t="n"/>
      <c r="C53" s="16" t="n"/>
      <c r="D53" s="16" t="n"/>
      <c r="E53" s="13" t="n"/>
      <c r="F53" s="23">
        <f>IF(OR($A53="",$E53=""),"",Ajustes!$B$5+SUMIFS(Movimientos!$E$5:$E$1004,Movimientos!$B$5:$B$1004,"Ingreso",Movimientos!$A$5:$A$1004,"&lt;="&amp;$A53)-SUMIFS(Movimientos!$E$5:$E$1004,Movimientos!$B$5:$B$1004,"Gasto",Movimientos!$A$5:$A$1004,"&lt;="&amp;$A53)-(SUMIFS(Ahorro!$D$5:$D$504,Ahorro!$B$5:$B$504,"Aportación",Ahorro!$A$5:$A$504,"&lt;="&amp;$A53)-SUMIFS(Ahorro!$D$5:$D$504,Ahorro!$B$5:$B$504,"Retirada",Ahorro!$A$5:$A$504,"&lt;="&amp;$A53)))</f>
        <v/>
      </c>
    </row>
    <row r="54">
      <c r="A54" s="21" t="n"/>
      <c r="B54" s="22" t="n"/>
      <c r="C54" s="16" t="n"/>
      <c r="D54" s="16" t="n"/>
      <c r="E54" s="13" t="n"/>
      <c r="F54" s="23">
        <f>IF(OR($A54="",$E54=""),"",Ajustes!$B$5+SUMIFS(Movimientos!$E$5:$E$1004,Movimientos!$B$5:$B$1004,"Ingreso",Movimientos!$A$5:$A$1004,"&lt;="&amp;$A54)-SUMIFS(Movimientos!$E$5:$E$1004,Movimientos!$B$5:$B$1004,"Gasto",Movimientos!$A$5:$A$1004,"&lt;="&amp;$A54)-(SUMIFS(Ahorro!$D$5:$D$504,Ahorro!$B$5:$B$504,"Aportación",Ahorro!$A$5:$A$504,"&lt;="&amp;$A54)-SUMIFS(Ahorro!$D$5:$D$504,Ahorro!$B$5:$B$504,"Retirada",Ahorro!$A$5:$A$504,"&lt;="&amp;$A54)))</f>
        <v/>
      </c>
    </row>
    <row r="55">
      <c r="A55" s="21" t="n"/>
      <c r="B55" s="22" t="n"/>
      <c r="C55" s="16" t="n"/>
      <c r="D55" s="16" t="n"/>
      <c r="E55" s="13" t="n"/>
      <c r="F55" s="23">
        <f>IF(OR($A55="",$E55=""),"",Ajustes!$B$5+SUMIFS(Movimientos!$E$5:$E$1004,Movimientos!$B$5:$B$1004,"Ingreso",Movimientos!$A$5:$A$1004,"&lt;="&amp;$A55)-SUMIFS(Movimientos!$E$5:$E$1004,Movimientos!$B$5:$B$1004,"Gasto",Movimientos!$A$5:$A$1004,"&lt;="&amp;$A55)-(SUMIFS(Ahorro!$D$5:$D$504,Ahorro!$B$5:$B$504,"Aportación",Ahorro!$A$5:$A$504,"&lt;="&amp;$A55)-SUMIFS(Ahorro!$D$5:$D$504,Ahorro!$B$5:$B$504,"Retirada",Ahorro!$A$5:$A$504,"&lt;="&amp;$A55)))</f>
        <v/>
      </c>
    </row>
    <row r="56">
      <c r="A56" s="21" t="n"/>
      <c r="B56" s="22" t="n"/>
      <c r="C56" s="16" t="n"/>
      <c r="D56" s="16" t="n"/>
      <c r="E56" s="13" t="n"/>
      <c r="F56" s="23">
        <f>IF(OR($A56="",$E56=""),"",Ajustes!$B$5+SUMIFS(Movimientos!$E$5:$E$1004,Movimientos!$B$5:$B$1004,"Ingreso",Movimientos!$A$5:$A$1004,"&lt;="&amp;$A56)-SUMIFS(Movimientos!$E$5:$E$1004,Movimientos!$B$5:$B$1004,"Gasto",Movimientos!$A$5:$A$1004,"&lt;="&amp;$A56)-(SUMIFS(Ahorro!$D$5:$D$504,Ahorro!$B$5:$B$504,"Aportación",Ahorro!$A$5:$A$504,"&lt;="&amp;$A56)-SUMIFS(Ahorro!$D$5:$D$504,Ahorro!$B$5:$B$504,"Retirada",Ahorro!$A$5:$A$504,"&lt;="&amp;$A56)))</f>
        <v/>
      </c>
    </row>
    <row r="57">
      <c r="A57" s="21" t="n"/>
      <c r="B57" s="22" t="n"/>
      <c r="C57" s="16" t="n"/>
      <c r="D57" s="16" t="n"/>
      <c r="E57" s="13" t="n"/>
      <c r="F57" s="23">
        <f>IF(OR($A57="",$E57=""),"",Ajustes!$B$5+SUMIFS(Movimientos!$E$5:$E$1004,Movimientos!$B$5:$B$1004,"Ingreso",Movimientos!$A$5:$A$1004,"&lt;="&amp;$A57)-SUMIFS(Movimientos!$E$5:$E$1004,Movimientos!$B$5:$B$1004,"Gasto",Movimientos!$A$5:$A$1004,"&lt;="&amp;$A57)-(SUMIFS(Ahorro!$D$5:$D$504,Ahorro!$B$5:$B$504,"Aportación",Ahorro!$A$5:$A$504,"&lt;="&amp;$A57)-SUMIFS(Ahorro!$D$5:$D$504,Ahorro!$B$5:$B$504,"Retirada",Ahorro!$A$5:$A$504,"&lt;="&amp;$A57)))</f>
        <v/>
      </c>
    </row>
    <row r="58">
      <c r="A58" s="21" t="n"/>
      <c r="B58" s="22" t="n"/>
      <c r="C58" s="16" t="n"/>
      <c r="D58" s="16" t="n"/>
      <c r="E58" s="13" t="n"/>
      <c r="F58" s="23">
        <f>IF(OR($A58="",$E58=""),"",Ajustes!$B$5+SUMIFS(Movimientos!$E$5:$E$1004,Movimientos!$B$5:$B$1004,"Ingreso",Movimientos!$A$5:$A$1004,"&lt;="&amp;$A58)-SUMIFS(Movimientos!$E$5:$E$1004,Movimientos!$B$5:$B$1004,"Gasto",Movimientos!$A$5:$A$1004,"&lt;="&amp;$A58)-(SUMIFS(Ahorro!$D$5:$D$504,Ahorro!$B$5:$B$504,"Aportación",Ahorro!$A$5:$A$504,"&lt;="&amp;$A58)-SUMIFS(Ahorro!$D$5:$D$504,Ahorro!$B$5:$B$504,"Retirada",Ahorro!$A$5:$A$504,"&lt;="&amp;$A58)))</f>
        <v/>
      </c>
    </row>
    <row r="59">
      <c r="A59" s="21" t="n"/>
      <c r="B59" s="22" t="n"/>
      <c r="C59" s="16" t="n"/>
      <c r="D59" s="16" t="n"/>
      <c r="E59" s="13" t="n"/>
      <c r="F59" s="23">
        <f>IF(OR($A59="",$E59=""),"",Ajustes!$B$5+SUMIFS(Movimientos!$E$5:$E$1004,Movimientos!$B$5:$B$1004,"Ingreso",Movimientos!$A$5:$A$1004,"&lt;="&amp;$A59)-SUMIFS(Movimientos!$E$5:$E$1004,Movimientos!$B$5:$B$1004,"Gasto",Movimientos!$A$5:$A$1004,"&lt;="&amp;$A59)-(SUMIFS(Ahorro!$D$5:$D$504,Ahorro!$B$5:$B$504,"Aportación",Ahorro!$A$5:$A$504,"&lt;="&amp;$A59)-SUMIFS(Ahorro!$D$5:$D$504,Ahorro!$B$5:$B$504,"Retirada",Ahorro!$A$5:$A$504,"&lt;="&amp;$A59)))</f>
        <v/>
      </c>
    </row>
    <row r="60">
      <c r="A60" s="21" t="n"/>
      <c r="B60" s="22" t="n"/>
      <c r="C60" s="16" t="n"/>
      <c r="D60" s="16" t="n"/>
      <c r="E60" s="13" t="n"/>
      <c r="F60" s="23">
        <f>IF(OR($A60="",$E60=""),"",Ajustes!$B$5+SUMIFS(Movimientos!$E$5:$E$1004,Movimientos!$B$5:$B$1004,"Ingreso",Movimientos!$A$5:$A$1004,"&lt;="&amp;$A60)-SUMIFS(Movimientos!$E$5:$E$1004,Movimientos!$B$5:$B$1004,"Gasto",Movimientos!$A$5:$A$1004,"&lt;="&amp;$A60)-(SUMIFS(Ahorro!$D$5:$D$504,Ahorro!$B$5:$B$504,"Aportación",Ahorro!$A$5:$A$504,"&lt;="&amp;$A60)-SUMIFS(Ahorro!$D$5:$D$504,Ahorro!$B$5:$B$504,"Retirada",Ahorro!$A$5:$A$504,"&lt;="&amp;$A60)))</f>
        <v/>
      </c>
    </row>
    <row r="61">
      <c r="A61" s="21" t="n"/>
      <c r="B61" s="22" t="n"/>
      <c r="C61" s="16" t="n"/>
      <c r="D61" s="16" t="n"/>
      <c r="E61" s="13" t="n"/>
      <c r="F61" s="23">
        <f>IF(OR($A61="",$E61=""),"",Ajustes!$B$5+SUMIFS(Movimientos!$E$5:$E$1004,Movimientos!$B$5:$B$1004,"Ingreso",Movimientos!$A$5:$A$1004,"&lt;="&amp;$A61)-SUMIFS(Movimientos!$E$5:$E$1004,Movimientos!$B$5:$B$1004,"Gasto",Movimientos!$A$5:$A$1004,"&lt;="&amp;$A61)-(SUMIFS(Ahorro!$D$5:$D$504,Ahorro!$B$5:$B$504,"Aportación",Ahorro!$A$5:$A$504,"&lt;="&amp;$A61)-SUMIFS(Ahorro!$D$5:$D$504,Ahorro!$B$5:$B$504,"Retirada",Ahorro!$A$5:$A$504,"&lt;="&amp;$A61)))</f>
        <v/>
      </c>
    </row>
    <row r="62">
      <c r="A62" s="21" t="n"/>
      <c r="B62" s="22" t="n"/>
      <c r="C62" s="16" t="n"/>
      <c r="D62" s="16" t="n"/>
      <c r="E62" s="13" t="n"/>
      <c r="F62" s="23">
        <f>IF(OR($A62="",$E62=""),"",Ajustes!$B$5+SUMIFS(Movimientos!$E$5:$E$1004,Movimientos!$B$5:$B$1004,"Ingreso",Movimientos!$A$5:$A$1004,"&lt;="&amp;$A62)-SUMIFS(Movimientos!$E$5:$E$1004,Movimientos!$B$5:$B$1004,"Gasto",Movimientos!$A$5:$A$1004,"&lt;="&amp;$A62)-(SUMIFS(Ahorro!$D$5:$D$504,Ahorro!$B$5:$B$504,"Aportación",Ahorro!$A$5:$A$504,"&lt;="&amp;$A62)-SUMIFS(Ahorro!$D$5:$D$504,Ahorro!$B$5:$B$504,"Retirada",Ahorro!$A$5:$A$504,"&lt;="&amp;$A62)))</f>
        <v/>
      </c>
    </row>
    <row r="63">
      <c r="A63" s="21" t="n"/>
      <c r="B63" s="22" t="n"/>
      <c r="C63" s="16" t="n"/>
      <c r="D63" s="16" t="n"/>
      <c r="E63" s="13" t="n"/>
      <c r="F63" s="23">
        <f>IF(OR($A63="",$E63=""),"",Ajustes!$B$5+SUMIFS(Movimientos!$E$5:$E$1004,Movimientos!$B$5:$B$1004,"Ingreso",Movimientos!$A$5:$A$1004,"&lt;="&amp;$A63)-SUMIFS(Movimientos!$E$5:$E$1004,Movimientos!$B$5:$B$1004,"Gasto",Movimientos!$A$5:$A$1004,"&lt;="&amp;$A63)-(SUMIFS(Ahorro!$D$5:$D$504,Ahorro!$B$5:$B$504,"Aportación",Ahorro!$A$5:$A$504,"&lt;="&amp;$A63)-SUMIFS(Ahorro!$D$5:$D$504,Ahorro!$B$5:$B$504,"Retirada",Ahorro!$A$5:$A$504,"&lt;="&amp;$A63)))</f>
        <v/>
      </c>
    </row>
    <row r="64">
      <c r="A64" s="21" t="n"/>
      <c r="B64" s="22" t="n"/>
      <c r="C64" s="16" t="n"/>
      <c r="D64" s="16" t="n"/>
      <c r="E64" s="13" t="n"/>
      <c r="F64" s="23">
        <f>IF(OR($A64="",$E64=""),"",Ajustes!$B$5+SUMIFS(Movimientos!$E$5:$E$1004,Movimientos!$B$5:$B$1004,"Ingreso",Movimientos!$A$5:$A$1004,"&lt;="&amp;$A64)-SUMIFS(Movimientos!$E$5:$E$1004,Movimientos!$B$5:$B$1004,"Gasto",Movimientos!$A$5:$A$1004,"&lt;="&amp;$A64)-(SUMIFS(Ahorro!$D$5:$D$504,Ahorro!$B$5:$B$504,"Aportación",Ahorro!$A$5:$A$504,"&lt;="&amp;$A64)-SUMIFS(Ahorro!$D$5:$D$504,Ahorro!$B$5:$B$504,"Retirada",Ahorro!$A$5:$A$504,"&lt;="&amp;$A64)))</f>
        <v/>
      </c>
    </row>
    <row r="65">
      <c r="A65" s="21" t="n"/>
      <c r="B65" s="22" t="n"/>
      <c r="C65" s="16" t="n"/>
      <c r="D65" s="16" t="n"/>
      <c r="E65" s="13" t="n"/>
      <c r="F65" s="23">
        <f>IF(OR($A65="",$E65=""),"",Ajustes!$B$5+SUMIFS(Movimientos!$E$5:$E$1004,Movimientos!$B$5:$B$1004,"Ingreso",Movimientos!$A$5:$A$1004,"&lt;="&amp;$A65)-SUMIFS(Movimientos!$E$5:$E$1004,Movimientos!$B$5:$B$1004,"Gasto",Movimientos!$A$5:$A$1004,"&lt;="&amp;$A65)-(SUMIFS(Ahorro!$D$5:$D$504,Ahorro!$B$5:$B$504,"Aportación",Ahorro!$A$5:$A$504,"&lt;="&amp;$A65)-SUMIFS(Ahorro!$D$5:$D$504,Ahorro!$B$5:$B$504,"Retirada",Ahorro!$A$5:$A$504,"&lt;="&amp;$A65)))</f>
        <v/>
      </c>
    </row>
    <row r="66">
      <c r="A66" s="21" t="n"/>
      <c r="B66" s="22" t="n"/>
      <c r="C66" s="16" t="n"/>
      <c r="D66" s="16" t="n"/>
      <c r="E66" s="13" t="n"/>
      <c r="F66" s="23">
        <f>IF(OR($A66="",$E66=""),"",Ajustes!$B$5+SUMIFS(Movimientos!$E$5:$E$1004,Movimientos!$B$5:$B$1004,"Ingreso",Movimientos!$A$5:$A$1004,"&lt;="&amp;$A66)-SUMIFS(Movimientos!$E$5:$E$1004,Movimientos!$B$5:$B$1004,"Gasto",Movimientos!$A$5:$A$1004,"&lt;="&amp;$A66)-(SUMIFS(Ahorro!$D$5:$D$504,Ahorro!$B$5:$B$504,"Aportación",Ahorro!$A$5:$A$504,"&lt;="&amp;$A66)-SUMIFS(Ahorro!$D$5:$D$504,Ahorro!$B$5:$B$504,"Retirada",Ahorro!$A$5:$A$504,"&lt;="&amp;$A66)))</f>
        <v/>
      </c>
    </row>
    <row r="67">
      <c r="A67" s="21" t="n"/>
      <c r="B67" s="22" t="n"/>
      <c r="C67" s="16" t="n"/>
      <c r="D67" s="16" t="n"/>
      <c r="E67" s="13" t="n"/>
      <c r="F67" s="23">
        <f>IF(OR($A67="",$E67=""),"",Ajustes!$B$5+SUMIFS(Movimientos!$E$5:$E$1004,Movimientos!$B$5:$B$1004,"Ingreso",Movimientos!$A$5:$A$1004,"&lt;="&amp;$A67)-SUMIFS(Movimientos!$E$5:$E$1004,Movimientos!$B$5:$B$1004,"Gasto",Movimientos!$A$5:$A$1004,"&lt;="&amp;$A67)-(SUMIFS(Ahorro!$D$5:$D$504,Ahorro!$B$5:$B$504,"Aportación",Ahorro!$A$5:$A$504,"&lt;="&amp;$A67)-SUMIFS(Ahorro!$D$5:$D$504,Ahorro!$B$5:$B$504,"Retirada",Ahorro!$A$5:$A$504,"&lt;="&amp;$A67)))</f>
        <v/>
      </c>
    </row>
    <row r="68">
      <c r="A68" s="21" t="n"/>
      <c r="B68" s="22" t="n"/>
      <c r="C68" s="16" t="n"/>
      <c r="D68" s="16" t="n"/>
      <c r="E68" s="13" t="n"/>
      <c r="F68" s="23">
        <f>IF(OR($A68="",$E68=""),"",Ajustes!$B$5+SUMIFS(Movimientos!$E$5:$E$1004,Movimientos!$B$5:$B$1004,"Ingreso",Movimientos!$A$5:$A$1004,"&lt;="&amp;$A68)-SUMIFS(Movimientos!$E$5:$E$1004,Movimientos!$B$5:$B$1004,"Gasto",Movimientos!$A$5:$A$1004,"&lt;="&amp;$A68)-(SUMIFS(Ahorro!$D$5:$D$504,Ahorro!$B$5:$B$504,"Aportación",Ahorro!$A$5:$A$504,"&lt;="&amp;$A68)-SUMIFS(Ahorro!$D$5:$D$504,Ahorro!$B$5:$B$504,"Retirada",Ahorro!$A$5:$A$504,"&lt;="&amp;$A68)))</f>
        <v/>
      </c>
    </row>
    <row r="69">
      <c r="A69" s="21" t="n"/>
      <c r="B69" s="22" t="n"/>
      <c r="C69" s="16" t="n"/>
      <c r="D69" s="16" t="n"/>
      <c r="E69" s="13" t="n"/>
      <c r="F69" s="23">
        <f>IF(OR($A69="",$E69=""),"",Ajustes!$B$5+SUMIFS(Movimientos!$E$5:$E$1004,Movimientos!$B$5:$B$1004,"Ingreso",Movimientos!$A$5:$A$1004,"&lt;="&amp;$A69)-SUMIFS(Movimientos!$E$5:$E$1004,Movimientos!$B$5:$B$1004,"Gasto",Movimientos!$A$5:$A$1004,"&lt;="&amp;$A69)-(SUMIFS(Ahorro!$D$5:$D$504,Ahorro!$B$5:$B$504,"Aportación",Ahorro!$A$5:$A$504,"&lt;="&amp;$A69)-SUMIFS(Ahorro!$D$5:$D$504,Ahorro!$B$5:$B$504,"Retirada",Ahorro!$A$5:$A$504,"&lt;="&amp;$A69)))</f>
        <v/>
      </c>
    </row>
    <row r="70">
      <c r="A70" s="21" t="n"/>
      <c r="B70" s="22" t="n"/>
      <c r="C70" s="16" t="n"/>
      <c r="D70" s="16" t="n"/>
      <c r="E70" s="13" t="n"/>
      <c r="F70" s="23">
        <f>IF(OR($A70="",$E70=""),"",Ajustes!$B$5+SUMIFS(Movimientos!$E$5:$E$1004,Movimientos!$B$5:$B$1004,"Ingreso",Movimientos!$A$5:$A$1004,"&lt;="&amp;$A70)-SUMIFS(Movimientos!$E$5:$E$1004,Movimientos!$B$5:$B$1004,"Gasto",Movimientos!$A$5:$A$1004,"&lt;="&amp;$A70)-(SUMIFS(Ahorro!$D$5:$D$504,Ahorro!$B$5:$B$504,"Aportación",Ahorro!$A$5:$A$504,"&lt;="&amp;$A70)-SUMIFS(Ahorro!$D$5:$D$504,Ahorro!$B$5:$B$504,"Retirada",Ahorro!$A$5:$A$504,"&lt;="&amp;$A70)))</f>
        <v/>
      </c>
    </row>
    <row r="71">
      <c r="A71" s="21" t="n"/>
      <c r="B71" s="22" t="n"/>
      <c r="C71" s="16" t="n"/>
      <c r="D71" s="16" t="n"/>
      <c r="E71" s="13" t="n"/>
      <c r="F71" s="23">
        <f>IF(OR($A71="",$E71=""),"",Ajustes!$B$5+SUMIFS(Movimientos!$E$5:$E$1004,Movimientos!$B$5:$B$1004,"Ingreso",Movimientos!$A$5:$A$1004,"&lt;="&amp;$A71)-SUMIFS(Movimientos!$E$5:$E$1004,Movimientos!$B$5:$B$1004,"Gasto",Movimientos!$A$5:$A$1004,"&lt;="&amp;$A71)-(SUMIFS(Ahorro!$D$5:$D$504,Ahorro!$B$5:$B$504,"Aportación",Ahorro!$A$5:$A$504,"&lt;="&amp;$A71)-SUMIFS(Ahorro!$D$5:$D$504,Ahorro!$B$5:$B$504,"Retirada",Ahorro!$A$5:$A$504,"&lt;="&amp;$A71)))</f>
        <v/>
      </c>
    </row>
    <row r="72">
      <c r="A72" s="21" t="n"/>
      <c r="B72" s="22" t="n"/>
      <c r="C72" s="16" t="n"/>
      <c r="D72" s="16" t="n"/>
      <c r="E72" s="13" t="n"/>
      <c r="F72" s="23">
        <f>IF(OR($A72="",$E72=""),"",Ajustes!$B$5+SUMIFS(Movimientos!$E$5:$E$1004,Movimientos!$B$5:$B$1004,"Ingreso",Movimientos!$A$5:$A$1004,"&lt;="&amp;$A72)-SUMIFS(Movimientos!$E$5:$E$1004,Movimientos!$B$5:$B$1004,"Gasto",Movimientos!$A$5:$A$1004,"&lt;="&amp;$A72)-(SUMIFS(Ahorro!$D$5:$D$504,Ahorro!$B$5:$B$504,"Aportación",Ahorro!$A$5:$A$504,"&lt;="&amp;$A72)-SUMIFS(Ahorro!$D$5:$D$504,Ahorro!$B$5:$B$504,"Retirada",Ahorro!$A$5:$A$504,"&lt;="&amp;$A72)))</f>
        <v/>
      </c>
    </row>
    <row r="73">
      <c r="A73" s="21" t="n"/>
      <c r="B73" s="22" t="n"/>
      <c r="C73" s="16" t="n"/>
      <c r="D73" s="16" t="n"/>
      <c r="E73" s="13" t="n"/>
      <c r="F73" s="23">
        <f>IF(OR($A73="",$E73=""),"",Ajustes!$B$5+SUMIFS(Movimientos!$E$5:$E$1004,Movimientos!$B$5:$B$1004,"Ingreso",Movimientos!$A$5:$A$1004,"&lt;="&amp;$A73)-SUMIFS(Movimientos!$E$5:$E$1004,Movimientos!$B$5:$B$1004,"Gasto",Movimientos!$A$5:$A$1004,"&lt;="&amp;$A73)-(SUMIFS(Ahorro!$D$5:$D$504,Ahorro!$B$5:$B$504,"Aportación",Ahorro!$A$5:$A$504,"&lt;="&amp;$A73)-SUMIFS(Ahorro!$D$5:$D$504,Ahorro!$B$5:$B$504,"Retirada",Ahorro!$A$5:$A$504,"&lt;="&amp;$A73)))</f>
        <v/>
      </c>
    </row>
    <row r="74">
      <c r="A74" s="21" t="n"/>
      <c r="B74" s="22" t="n"/>
      <c r="C74" s="16" t="n"/>
      <c r="D74" s="16" t="n"/>
      <c r="E74" s="13" t="n"/>
      <c r="F74" s="23">
        <f>IF(OR($A74="",$E74=""),"",Ajustes!$B$5+SUMIFS(Movimientos!$E$5:$E$1004,Movimientos!$B$5:$B$1004,"Ingreso",Movimientos!$A$5:$A$1004,"&lt;="&amp;$A74)-SUMIFS(Movimientos!$E$5:$E$1004,Movimientos!$B$5:$B$1004,"Gasto",Movimientos!$A$5:$A$1004,"&lt;="&amp;$A74)-(SUMIFS(Ahorro!$D$5:$D$504,Ahorro!$B$5:$B$504,"Aportación",Ahorro!$A$5:$A$504,"&lt;="&amp;$A74)-SUMIFS(Ahorro!$D$5:$D$504,Ahorro!$B$5:$B$504,"Retirada",Ahorro!$A$5:$A$504,"&lt;="&amp;$A74)))</f>
        <v/>
      </c>
    </row>
    <row r="75">
      <c r="A75" s="21" t="n"/>
      <c r="B75" s="22" t="n"/>
      <c r="C75" s="16" t="n"/>
      <c r="D75" s="16" t="n"/>
      <c r="E75" s="13" t="n"/>
      <c r="F75" s="23">
        <f>IF(OR($A75="",$E75=""),"",Ajustes!$B$5+SUMIFS(Movimientos!$E$5:$E$1004,Movimientos!$B$5:$B$1004,"Ingreso",Movimientos!$A$5:$A$1004,"&lt;="&amp;$A75)-SUMIFS(Movimientos!$E$5:$E$1004,Movimientos!$B$5:$B$1004,"Gasto",Movimientos!$A$5:$A$1004,"&lt;="&amp;$A75)-(SUMIFS(Ahorro!$D$5:$D$504,Ahorro!$B$5:$B$504,"Aportación",Ahorro!$A$5:$A$504,"&lt;="&amp;$A75)-SUMIFS(Ahorro!$D$5:$D$504,Ahorro!$B$5:$B$504,"Retirada",Ahorro!$A$5:$A$504,"&lt;="&amp;$A75)))</f>
        <v/>
      </c>
    </row>
    <row r="76">
      <c r="A76" s="21" t="n"/>
      <c r="B76" s="22" t="n"/>
      <c r="C76" s="16" t="n"/>
      <c r="D76" s="16" t="n"/>
      <c r="E76" s="13" t="n"/>
      <c r="F76" s="23">
        <f>IF(OR($A76="",$E76=""),"",Ajustes!$B$5+SUMIFS(Movimientos!$E$5:$E$1004,Movimientos!$B$5:$B$1004,"Ingreso",Movimientos!$A$5:$A$1004,"&lt;="&amp;$A76)-SUMIFS(Movimientos!$E$5:$E$1004,Movimientos!$B$5:$B$1004,"Gasto",Movimientos!$A$5:$A$1004,"&lt;="&amp;$A76)-(SUMIFS(Ahorro!$D$5:$D$504,Ahorro!$B$5:$B$504,"Aportación",Ahorro!$A$5:$A$504,"&lt;="&amp;$A76)-SUMIFS(Ahorro!$D$5:$D$504,Ahorro!$B$5:$B$504,"Retirada",Ahorro!$A$5:$A$504,"&lt;="&amp;$A76)))</f>
        <v/>
      </c>
    </row>
    <row r="77">
      <c r="A77" s="21" t="n"/>
      <c r="B77" s="22" t="n"/>
      <c r="C77" s="16" t="n"/>
      <c r="D77" s="16" t="n"/>
      <c r="E77" s="13" t="n"/>
      <c r="F77" s="23">
        <f>IF(OR($A77="",$E77=""),"",Ajustes!$B$5+SUMIFS(Movimientos!$E$5:$E$1004,Movimientos!$B$5:$B$1004,"Ingreso",Movimientos!$A$5:$A$1004,"&lt;="&amp;$A77)-SUMIFS(Movimientos!$E$5:$E$1004,Movimientos!$B$5:$B$1004,"Gasto",Movimientos!$A$5:$A$1004,"&lt;="&amp;$A77)-(SUMIFS(Ahorro!$D$5:$D$504,Ahorro!$B$5:$B$504,"Aportación",Ahorro!$A$5:$A$504,"&lt;="&amp;$A77)-SUMIFS(Ahorro!$D$5:$D$504,Ahorro!$B$5:$B$504,"Retirada",Ahorro!$A$5:$A$504,"&lt;="&amp;$A77)))</f>
        <v/>
      </c>
    </row>
    <row r="78">
      <c r="A78" s="21" t="n"/>
      <c r="B78" s="22" t="n"/>
      <c r="C78" s="16" t="n"/>
      <c r="D78" s="16" t="n"/>
      <c r="E78" s="13" t="n"/>
      <c r="F78" s="23">
        <f>IF(OR($A78="",$E78=""),"",Ajustes!$B$5+SUMIFS(Movimientos!$E$5:$E$1004,Movimientos!$B$5:$B$1004,"Ingreso",Movimientos!$A$5:$A$1004,"&lt;="&amp;$A78)-SUMIFS(Movimientos!$E$5:$E$1004,Movimientos!$B$5:$B$1004,"Gasto",Movimientos!$A$5:$A$1004,"&lt;="&amp;$A78)-(SUMIFS(Ahorro!$D$5:$D$504,Ahorro!$B$5:$B$504,"Aportación",Ahorro!$A$5:$A$504,"&lt;="&amp;$A78)-SUMIFS(Ahorro!$D$5:$D$504,Ahorro!$B$5:$B$504,"Retirada",Ahorro!$A$5:$A$504,"&lt;="&amp;$A78)))</f>
        <v/>
      </c>
    </row>
    <row r="79">
      <c r="A79" s="21" t="n"/>
      <c r="B79" s="22" t="n"/>
      <c r="C79" s="16" t="n"/>
      <c r="D79" s="16" t="n"/>
      <c r="E79" s="13" t="n"/>
      <c r="F79" s="23">
        <f>IF(OR($A79="",$E79=""),"",Ajustes!$B$5+SUMIFS(Movimientos!$E$5:$E$1004,Movimientos!$B$5:$B$1004,"Ingreso",Movimientos!$A$5:$A$1004,"&lt;="&amp;$A79)-SUMIFS(Movimientos!$E$5:$E$1004,Movimientos!$B$5:$B$1004,"Gasto",Movimientos!$A$5:$A$1004,"&lt;="&amp;$A79)-(SUMIFS(Ahorro!$D$5:$D$504,Ahorro!$B$5:$B$504,"Aportación",Ahorro!$A$5:$A$504,"&lt;="&amp;$A79)-SUMIFS(Ahorro!$D$5:$D$504,Ahorro!$B$5:$B$504,"Retirada",Ahorro!$A$5:$A$504,"&lt;="&amp;$A79)))</f>
        <v/>
      </c>
    </row>
    <row r="80">
      <c r="A80" s="21" t="n"/>
      <c r="B80" s="22" t="n"/>
      <c r="C80" s="16" t="n"/>
      <c r="D80" s="16" t="n"/>
      <c r="E80" s="13" t="n"/>
      <c r="F80" s="23">
        <f>IF(OR($A80="",$E80=""),"",Ajustes!$B$5+SUMIFS(Movimientos!$E$5:$E$1004,Movimientos!$B$5:$B$1004,"Ingreso",Movimientos!$A$5:$A$1004,"&lt;="&amp;$A80)-SUMIFS(Movimientos!$E$5:$E$1004,Movimientos!$B$5:$B$1004,"Gasto",Movimientos!$A$5:$A$1004,"&lt;="&amp;$A80)-(SUMIFS(Ahorro!$D$5:$D$504,Ahorro!$B$5:$B$504,"Aportación",Ahorro!$A$5:$A$504,"&lt;="&amp;$A80)-SUMIFS(Ahorro!$D$5:$D$504,Ahorro!$B$5:$B$504,"Retirada",Ahorro!$A$5:$A$504,"&lt;="&amp;$A80)))</f>
        <v/>
      </c>
    </row>
    <row r="81">
      <c r="A81" s="21" t="n"/>
      <c r="B81" s="22" t="n"/>
      <c r="C81" s="16" t="n"/>
      <c r="D81" s="16" t="n"/>
      <c r="E81" s="13" t="n"/>
      <c r="F81" s="23">
        <f>IF(OR($A81="",$E81=""),"",Ajustes!$B$5+SUMIFS(Movimientos!$E$5:$E$1004,Movimientos!$B$5:$B$1004,"Ingreso",Movimientos!$A$5:$A$1004,"&lt;="&amp;$A81)-SUMIFS(Movimientos!$E$5:$E$1004,Movimientos!$B$5:$B$1004,"Gasto",Movimientos!$A$5:$A$1004,"&lt;="&amp;$A81)-(SUMIFS(Ahorro!$D$5:$D$504,Ahorro!$B$5:$B$504,"Aportación",Ahorro!$A$5:$A$504,"&lt;="&amp;$A81)-SUMIFS(Ahorro!$D$5:$D$504,Ahorro!$B$5:$B$504,"Retirada",Ahorro!$A$5:$A$504,"&lt;="&amp;$A81)))</f>
        <v/>
      </c>
    </row>
    <row r="82">
      <c r="A82" s="21" t="n"/>
      <c r="B82" s="22" t="n"/>
      <c r="C82" s="16" t="n"/>
      <c r="D82" s="16" t="n"/>
      <c r="E82" s="13" t="n"/>
      <c r="F82" s="23">
        <f>IF(OR($A82="",$E82=""),"",Ajustes!$B$5+SUMIFS(Movimientos!$E$5:$E$1004,Movimientos!$B$5:$B$1004,"Ingreso",Movimientos!$A$5:$A$1004,"&lt;="&amp;$A82)-SUMIFS(Movimientos!$E$5:$E$1004,Movimientos!$B$5:$B$1004,"Gasto",Movimientos!$A$5:$A$1004,"&lt;="&amp;$A82)-(SUMIFS(Ahorro!$D$5:$D$504,Ahorro!$B$5:$B$504,"Aportación",Ahorro!$A$5:$A$504,"&lt;="&amp;$A82)-SUMIFS(Ahorro!$D$5:$D$504,Ahorro!$B$5:$B$504,"Retirada",Ahorro!$A$5:$A$504,"&lt;="&amp;$A82)))</f>
        <v/>
      </c>
    </row>
    <row r="83">
      <c r="A83" s="21" t="n"/>
      <c r="B83" s="22" t="n"/>
      <c r="C83" s="16" t="n"/>
      <c r="D83" s="16" t="n"/>
      <c r="E83" s="13" t="n"/>
      <c r="F83" s="23">
        <f>IF(OR($A83="",$E83=""),"",Ajustes!$B$5+SUMIFS(Movimientos!$E$5:$E$1004,Movimientos!$B$5:$B$1004,"Ingreso",Movimientos!$A$5:$A$1004,"&lt;="&amp;$A83)-SUMIFS(Movimientos!$E$5:$E$1004,Movimientos!$B$5:$B$1004,"Gasto",Movimientos!$A$5:$A$1004,"&lt;="&amp;$A83)-(SUMIFS(Ahorro!$D$5:$D$504,Ahorro!$B$5:$B$504,"Aportación",Ahorro!$A$5:$A$504,"&lt;="&amp;$A83)-SUMIFS(Ahorro!$D$5:$D$504,Ahorro!$B$5:$B$504,"Retirada",Ahorro!$A$5:$A$504,"&lt;="&amp;$A83)))</f>
        <v/>
      </c>
    </row>
    <row r="84">
      <c r="A84" s="21" t="n"/>
      <c r="B84" s="22" t="n"/>
      <c r="C84" s="16" t="n"/>
      <c r="D84" s="16" t="n"/>
      <c r="E84" s="13" t="n"/>
      <c r="F84" s="23">
        <f>IF(OR($A84="",$E84=""),"",Ajustes!$B$5+SUMIFS(Movimientos!$E$5:$E$1004,Movimientos!$B$5:$B$1004,"Ingreso",Movimientos!$A$5:$A$1004,"&lt;="&amp;$A84)-SUMIFS(Movimientos!$E$5:$E$1004,Movimientos!$B$5:$B$1004,"Gasto",Movimientos!$A$5:$A$1004,"&lt;="&amp;$A84)-(SUMIFS(Ahorro!$D$5:$D$504,Ahorro!$B$5:$B$504,"Aportación",Ahorro!$A$5:$A$504,"&lt;="&amp;$A84)-SUMIFS(Ahorro!$D$5:$D$504,Ahorro!$B$5:$B$504,"Retirada",Ahorro!$A$5:$A$504,"&lt;="&amp;$A84)))</f>
        <v/>
      </c>
    </row>
    <row r="85">
      <c r="A85" s="21" t="n"/>
      <c r="B85" s="22" t="n"/>
      <c r="C85" s="16" t="n"/>
      <c r="D85" s="16" t="n"/>
      <c r="E85" s="13" t="n"/>
      <c r="F85" s="23">
        <f>IF(OR($A85="",$E85=""),"",Ajustes!$B$5+SUMIFS(Movimientos!$E$5:$E$1004,Movimientos!$B$5:$B$1004,"Ingreso",Movimientos!$A$5:$A$1004,"&lt;="&amp;$A85)-SUMIFS(Movimientos!$E$5:$E$1004,Movimientos!$B$5:$B$1004,"Gasto",Movimientos!$A$5:$A$1004,"&lt;="&amp;$A85)-(SUMIFS(Ahorro!$D$5:$D$504,Ahorro!$B$5:$B$504,"Aportación",Ahorro!$A$5:$A$504,"&lt;="&amp;$A85)-SUMIFS(Ahorro!$D$5:$D$504,Ahorro!$B$5:$B$504,"Retirada",Ahorro!$A$5:$A$504,"&lt;="&amp;$A85)))</f>
        <v/>
      </c>
    </row>
    <row r="86">
      <c r="A86" s="21" t="n"/>
      <c r="B86" s="22" t="n"/>
      <c r="C86" s="16" t="n"/>
      <c r="D86" s="16" t="n"/>
      <c r="E86" s="13" t="n"/>
      <c r="F86" s="23">
        <f>IF(OR($A86="",$E86=""),"",Ajustes!$B$5+SUMIFS(Movimientos!$E$5:$E$1004,Movimientos!$B$5:$B$1004,"Ingreso",Movimientos!$A$5:$A$1004,"&lt;="&amp;$A86)-SUMIFS(Movimientos!$E$5:$E$1004,Movimientos!$B$5:$B$1004,"Gasto",Movimientos!$A$5:$A$1004,"&lt;="&amp;$A86)-(SUMIFS(Ahorro!$D$5:$D$504,Ahorro!$B$5:$B$504,"Aportación",Ahorro!$A$5:$A$504,"&lt;="&amp;$A86)-SUMIFS(Ahorro!$D$5:$D$504,Ahorro!$B$5:$B$504,"Retirada",Ahorro!$A$5:$A$504,"&lt;="&amp;$A86)))</f>
        <v/>
      </c>
    </row>
    <row r="87">
      <c r="A87" s="21" t="n"/>
      <c r="B87" s="22" t="n"/>
      <c r="C87" s="16" t="n"/>
      <c r="D87" s="16" t="n"/>
      <c r="E87" s="13" t="n"/>
      <c r="F87" s="23">
        <f>IF(OR($A87="",$E87=""),"",Ajustes!$B$5+SUMIFS(Movimientos!$E$5:$E$1004,Movimientos!$B$5:$B$1004,"Ingreso",Movimientos!$A$5:$A$1004,"&lt;="&amp;$A87)-SUMIFS(Movimientos!$E$5:$E$1004,Movimientos!$B$5:$B$1004,"Gasto",Movimientos!$A$5:$A$1004,"&lt;="&amp;$A87)-(SUMIFS(Ahorro!$D$5:$D$504,Ahorro!$B$5:$B$504,"Aportación",Ahorro!$A$5:$A$504,"&lt;="&amp;$A87)-SUMIFS(Ahorro!$D$5:$D$504,Ahorro!$B$5:$B$504,"Retirada",Ahorro!$A$5:$A$504,"&lt;="&amp;$A87)))</f>
        <v/>
      </c>
    </row>
    <row r="88">
      <c r="A88" s="21" t="n"/>
      <c r="B88" s="22" t="n"/>
      <c r="C88" s="16" t="n"/>
      <c r="D88" s="16" t="n"/>
      <c r="E88" s="13" t="n"/>
      <c r="F88" s="23">
        <f>IF(OR($A88="",$E88=""),"",Ajustes!$B$5+SUMIFS(Movimientos!$E$5:$E$1004,Movimientos!$B$5:$B$1004,"Ingreso",Movimientos!$A$5:$A$1004,"&lt;="&amp;$A88)-SUMIFS(Movimientos!$E$5:$E$1004,Movimientos!$B$5:$B$1004,"Gasto",Movimientos!$A$5:$A$1004,"&lt;="&amp;$A88)-(SUMIFS(Ahorro!$D$5:$D$504,Ahorro!$B$5:$B$504,"Aportación",Ahorro!$A$5:$A$504,"&lt;="&amp;$A88)-SUMIFS(Ahorro!$D$5:$D$504,Ahorro!$B$5:$B$504,"Retirada",Ahorro!$A$5:$A$504,"&lt;="&amp;$A88)))</f>
        <v/>
      </c>
    </row>
    <row r="89">
      <c r="A89" s="21" t="n"/>
      <c r="B89" s="22" t="n"/>
      <c r="C89" s="16" t="n"/>
      <c r="D89" s="16" t="n"/>
      <c r="E89" s="13" t="n"/>
      <c r="F89" s="23">
        <f>IF(OR($A89="",$E89=""),"",Ajustes!$B$5+SUMIFS(Movimientos!$E$5:$E$1004,Movimientos!$B$5:$B$1004,"Ingreso",Movimientos!$A$5:$A$1004,"&lt;="&amp;$A89)-SUMIFS(Movimientos!$E$5:$E$1004,Movimientos!$B$5:$B$1004,"Gasto",Movimientos!$A$5:$A$1004,"&lt;="&amp;$A89)-(SUMIFS(Ahorro!$D$5:$D$504,Ahorro!$B$5:$B$504,"Aportación",Ahorro!$A$5:$A$504,"&lt;="&amp;$A89)-SUMIFS(Ahorro!$D$5:$D$504,Ahorro!$B$5:$B$504,"Retirada",Ahorro!$A$5:$A$504,"&lt;="&amp;$A89)))</f>
        <v/>
      </c>
    </row>
    <row r="90">
      <c r="A90" s="21" t="n"/>
      <c r="B90" s="22" t="n"/>
      <c r="C90" s="16" t="n"/>
      <c r="D90" s="16" t="n"/>
      <c r="E90" s="13" t="n"/>
      <c r="F90" s="23">
        <f>IF(OR($A90="",$E90=""),"",Ajustes!$B$5+SUMIFS(Movimientos!$E$5:$E$1004,Movimientos!$B$5:$B$1004,"Ingreso",Movimientos!$A$5:$A$1004,"&lt;="&amp;$A90)-SUMIFS(Movimientos!$E$5:$E$1004,Movimientos!$B$5:$B$1004,"Gasto",Movimientos!$A$5:$A$1004,"&lt;="&amp;$A90)-(SUMIFS(Ahorro!$D$5:$D$504,Ahorro!$B$5:$B$504,"Aportación",Ahorro!$A$5:$A$504,"&lt;="&amp;$A90)-SUMIFS(Ahorro!$D$5:$D$504,Ahorro!$B$5:$B$504,"Retirada",Ahorro!$A$5:$A$504,"&lt;="&amp;$A90)))</f>
        <v/>
      </c>
    </row>
    <row r="91">
      <c r="A91" s="21" t="n"/>
      <c r="B91" s="22" t="n"/>
      <c r="C91" s="16" t="n"/>
      <c r="D91" s="16" t="n"/>
      <c r="E91" s="13" t="n"/>
      <c r="F91" s="23">
        <f>IF(OR($A91="",$E91=""),"",Ajustes!$B$5+SUMIFS(Movimientos!$E$5:$E$1004,Movimientos!$B$5:$B$1004,"Ingreso",Movimientos!$A$5:$A$1004,"&lt;="&amp;$A91)-SUMIFS(Movimientos!$E$5:$E$1004,Movimientos!$B$5:$B$1004,"Gasto",Movimientos!$A$5:$A$1004,"&lt;="&amp;$A91)-(SUMIFS(Ahorro!$D$5:$D$504,Ahorro!$B$5:$B$504,"Aportación",Ahorro!$A$5:$A$504,"&lt;="&amp;$A91)-SUMIFS(Ahorro!$D$5:$D$504,Ahorro!$B$5:$B$504,"Retirada",Ahorro!$A$5:$A$504,"&lt;="&amp;$A91)))</f>
        <v/>
      </c>
    </row>
    <row r="92">
      <c r="A92" s="21" t="n"/>
      <c r="B92" s="22" t="n"/>
      <c r="C92" s="16" t="n"/>
      <c r="D92" s="16" t="n"/>
      <c r="E92" s="13" t="n"/>
      <c r="F92" s="23">
        <f>IF(OR($A92="",$E92=""),"",Ajustes!$B$5+SUMIFS(Movimientos!$E$5:$E$1004,Movimientos!$B$5:$B$1004,"Ingreso",Movimientos!$A$5:$A$1004,"&lt;="&amp;$A92)-SUMIFS(Movimientos!$E$5:$E$1004,Movimientos!$B$5:$B$1004,"Gasto",Movimientos!$A$5:$A$1004,"&lt;="&amp;$A92)-(SUMIFS(Ahorro!$D$5:$D$504,Ahorro!$B$5:$B$504,"Aportación",Ahorro!$A$5:$A$504,"&lt;="&amp;$A92)-SUMIFS(Ahorro!$D$5:$D$504,Ahorro!$B$5:$B$504,"Retirada",Ahorro!$A$5:$A$504,"&lt;="&amp;$A92)))</f>
        <v/>
      </c>
    </row>
    <row r="93">
      <c r="A93" s="21" t="n"/>
      <c r="B93" s="22" t="n"/>
      <c r="C93" s="16" t="n"/>
      <c r="D93" s="16" t="n"/>
      <c r="E93" s="13" t="n"/>
      <c r="F93" s="23">
        <f>IF(OR($A93="",$E93=""),"",Ajustes!$B$5+SUMIFS(Movimientos!$E$5:$E$1004,Movimientos!$B$5:$B$1004,"Ingreso",Movimientos!$A$5:$A$1004,"&lt;="&amp;$A93)-SUMIFS(Movimientos!$E$5:$E$1004,Movimientos!$B$5:$B$1004,"Gasto",Movimientos!$A$5:$A$1004,"&lt;="&amp;$A93)-(SUMIFS(Ahorro!$D$5:$D$504,Ahorro!$B$5:$B$504,"Aportación",Ahorro!$A$5:$A$504,"&lt;="&amp;$A93)-SUMIFS(Ahorro!$D$5:$D$504,Ahorro!$B$5:$B$504,"Retirada",Ahorro!$A$5:$A$504,"&lt;="&amp;$A93)))</f>
        <v/>
      </c>
    </row>
    <row r="94">
      <c r="A94" s="21" t="n"/>
      <c r="B94" s="22" t="n"/>
      <c r="C94" s="16" t="n"/>
      <c r="D94" s="16" t="n"/>
      <c r="E94" s="13" t="n"/>
      <c r="F94" s="23">
        <f>IF(OR($A94="",$E94=""),"",Ajustes!$B$5+SUMIFS(Movimientos!$E$5:$E$1004,Movimientos!$B$5:$B$1004,"Ingreso",Movimientos!$A$5:$A$1004,"&lt;="&amp;$A94)-SUMIFS(Movimientos!$E$5:$E$1004,Movimientos!$B$5:$B$1004,"Gasto",Movimientos!$A$5:$A$1004,"&lt;="&amp;$A94)-(SUMIFS(Ahorro!$D$5:$D$504,Ahorro!$B$5:$B$504,"Aportación",Ahorro!$A$5:$A$504,"&lt;="&amp;$A94)-SUMIFS(Ahorro!$D$5:$D$504,Ahorro!$B$5:$B$504,"Retirada",Ahorro!$A$5:$A$504,"&lt;="&amp;$A94)))</f>
        <v/>
      </c>
    </row>
    <row r="95">
      <c r="A95" s="21" t="n"/>
      <c r="B95" s="22" t="n"/>
      <c r="C95" s="16" t="n"/>
      <c r="D95" s="16" t="n"/>
      <c r="E95" s="13" t="n"/>
      <c r="F95" s="23">
        <f>IF(OR($A95="",$E95=""),"",Ajustes!$B$5+SUMIFS(Movimientos!$E$5:$E$1004,Movimientos!$B$5:$B$1004,"Ingreso",Movimientos!$A$5:$A$1004,"&lt;="&amp;$A95)-SUMIFS(Movimientos!$E$5:$E$1004,Movimientos!$B$5:$B$1004,"Gasto",Movimientos!$A$5:$A$1004,"&lt;="&amp;$A95)-(SUMIFS(Ahorro!$D$5:$D$504,Ahorro!$B$5:$B$504,"Aportación",Ahorro!$A$5:$A$504,"&lt;="&amp;$A95)-SUMIFS(Ahorro!$D$5:$D$504,Ahorro!$B$5:$B$504,"Retirada",Ahorro!$A$5:$A$504,"&lt;="&amp;$A95)))</f>
        <v/>
      </c>
    </row>
    <row r="96">
      <c r="A96" s="21" t="n"/>
      <c r="B96" s="22" t="n"/>
      <c r="C96" s="16" t="n"/>
      <c r="D96" s="16" t="n"/>
      <c r="E96" s="13" t="n"/>
      <c r="F96" s="23">
        <f>IF(OR($A96="",$E96=""),"",Ajustes!$B$5+SUMIFS(Movimientos!$E$5:$E$1004,Movimientos!$B$5:$B$1004,"Ingreso",Movimientos!$A$5:$A$1004,"&lt;="&amp;$A96)-SUMIFS(Movimientos!$E$5:$E$1004,Movimientos!$B$5:$B$1004,"Gasto",Movimientos!$A$5:$A$1004,"&lt;="&amp;$A96)-(SUMIFS(Ahorro!$D$5:$D$504,Ahorro!$B$5:$B$504,"Aportación",Ahorro!$A$5:$A$504,"&lt;="&amp;$A96)-SUMIFS(Ahorro!$D$5:$D$504,Ahorro!$B$5:$B$504,"Retirada",Ahorro!$A$5:$A$504,"&lt;="&amp;$A96)))</f>
        <v/>
      </c>
    </row>
    <row r="97">
      <c r="A97" s="21" t="n"/>
      <c r="B97" s="22" t="n"/>
      <c r="C97" s="16" t="n"/>
      <c r="D97" s="16" t="n"/>
      <c r="E97" s="13" t="n"/>
      <c r="F97" s="23">
        <f>IF(OR($A97="",$E97=""),"",Ajustes!$B$5+SUMIFS(Movimientos!$E$5:$E$1004,Movimientos!$B$5:$B$1004,"Ingreso",Movimientos!$A$5:$A$1004,"&lt;="&amp;$A97)-SUMIFS(Movimientos!$E$5:$E$1004,Movimientos!$B$5:$B$1004,"Gasto",Movimientos!$A$5:$A$1004,"&lt;="&amp;$A97)-(SUMIFS(Ahorro!$D$5:$D$504,Ahorro!$B$5:$B$504,"Aportación",Ahorro!$A$5:$A$504,"&lt;="&amp;$A97)-SUMIFS(Ahorro!$D$5:$D$504,Ahorro!$B$5:$B$504,"Retirada",Ahorro!$A$5:$A$504,"&lt;="&amp;$A97)))</f>
        <v/>
      </c>
    </row>
    <row r="98">
      <c r="A98" s="21" t="n"/>
      <c r="B98" s="22" t="n"/>
      <c r="C98" s="16" t="n"/>
      <c r="D98" s="16" t="n"/>
      <c r="E98" s="13" t="n"/>
      <c r="F98" s="23">
        <f>IF(OR($A98="",$E98=""),"",Ajustes!$B$5+SUMIFS(Movimientos!$E$5:$E$1004,Movimientos!$B$5:$B$1004,"Ingreso",Movimientos!$A$5:$A$1004,"&lt;="&amp;$A98)-SUMIFS(Movimientos!$E$5:$E$1004,Movimientos!$B$5:$B$1004,"Gasto",Movimientos!$A$5:$A$1004,"&lt;="&amp;$A98)-(SUMIFS(Ahorro!$D$5:$D$504,Ahorro!$B$5:$B$504,"Aportación",Ahorro!$A$5:$A$504,"&lt;="&amp;$A98)-SUMIFS(Ahorro!$D$5:$D$504,Ahorro!$B$5:$B$504,"Retirada",Ahorro!$A$5:$A$504,"&lt;="&amp;$A98)))</f>
        <v/>
      </c>
    </row>
    <row r="99">
      <c r="A99" s="21" t="n"/>
      <c r="B99" s="22" t="n"/>
      <c r="C99" s="16" t="n"/>
      <c r="D99" s="16" t="n"/>
      <c r="E99" s="13" t="n"/>
      <c r="F99" s="23">
        <f>IF(OR($A99="",$E99=""),"",Ajustes!$B$5+SUMIFS(Movimientos!$E$5:$E$1004,Movimientos!$B$5:$B$1004,"Ingreso",Movimientos!$A$5:$A$1004,"&lt;="&amp;$A99)-SUMIFS(Movimientos!$E$5:$E$1004,Movimientos!$B$5:$B$1004,"Gasto",Movimientos!$A$5:$A$1004,"&lt;="&amp;$A99)-(SUMIFS(Ahorro!$D$5:$D$504,Ahorro!$B$5:$B$504,"Aportación",Ahorro!$A$5:$A$504,"&lt;="&amp;$A99)-SUMIFS(Ahorro!$D$5:$D$504,Ahorro!$B$5:$B$504,"Retirada",Ahorro!$A$5:$A$504,"&lt;="&amp;$A99)))</f>
        <v/>
      </c>
    </row>
    <row r="100">
      <c r="A100" s="21" t="n"/>
      <c r="B100" s="22" t="n"/>
      <c r="C100" s="16" t="n"/>
      <c r="D100" s="16" t="n"/>
      <c r="E100" s="13" t="n"/>
      <c r="F100" s="23">
        <f>IF(OR($A100="",$E100=""),"",Ajustes!$B$5+SUMIFS(Movimientos!$E$5:$E$1004,Movimientos!$B$5:$B$1004,"Ingreso",Movimientos!$A$5:$A$1004,"&lt;="&amp;$A100)-SUMIFS(Movimientos!$E$5:$E$1004,Movimientos!$B$5:$B$1004,"Gasto",Movimientos!$A$5:$A$1004,"&lt;="&amp;$A100)-(SUMIFS(Ahorro!$D$5:$D$504,Ahorro!$B$5:$B$504,"Aportación",Ahorro!$A$5:$A$504,"&lt;="&amp;$A100)-SUMIFS(Ahorro!$D$5:$D$504,Ahorro!$B$5:$B$504,"Retirada",Ahorro!$A$5:$A$504,"&lt;="&amp;$A100)))</f>
        <v/>
      </c>
    </row>
    <row r="101">
      <c r="A101" s="21" t="n"/>
      <c r="B101" s="22" t="n"/>
      <c r="C101" s="16" t="n"/>
      <c r="D101" s="16" t="n"/>
      <c r="E101" s="13" t="n"/>
      <c r="F101" s="23">
        <f>IF(OR($A101="",$E101=""),"",Ajustes!$B$5+SUMIFS(Movimientos!$E$5:$E$1004,Movimientos!$B$5:$B$1004,"Ingreso",Movimientos!$A$5:$A$1004,"&lt;="&amp;$A101)-SUMIFS(Movimientos!$E$5:$E$1004,Movimientos!$B$5:$B$1004,"Gasto",Movimientos!$A$5:$A$1004,"&lt;="&amp;$A101)-(SUMIFS(Ahorro!$D$5:$D$504,Ahorro!$B$5:$B$504,"Aportación",Ahorro!$A$5:$A$504,"&lt;="&amp;$A101)-SUMIFS(Ahorro!$D$5:$D$504,Ahorro!$B$5:$B$504,"Retirada",Ahorro!$A$5:$A$504,"&lt;="&amp;$A101)))</f>
        <v/>
      </c>
    </row>
    <row r="102">
      <c r="A102" s="21" t="n"/>
      <c r="B102" s="22" t="n"/>
      <c r="C102" s="16" t="n"/>
      <c r="D102" s="16" t="n"/>
      <c r="E102" s="13" t="n"/>
      <c r="F102" s="23">
        <f>IF(OR($A102="",$E102=""),"",Ajustes!$B$5+SUMIFS(Movimientos!$E$5:$E$1004,Movimientos!$B$5:$B$1004,"Ingreso",Movimientos!$A$5:$A$1004,"&lt;="&amp;$A102)-SUMIFS(Movimientos!$E$5:$E$1004,Movimientos!$B$5:$B$1004,"Gasto",Movimientos!$A$5:$A$1004,"&lt;="&amp;$A102)-(SUMIFS(Ahorro!$D$5:$D$504,Ahorro!$B$5:$B$504,"Aportación",Ahorro!$A$5:$A$504,"&lt;="&amp;$A102)-SUMIFS(Ahorro!$D$5:$D$504,Ahorro!$B$5:$B$504,"Retirada",Ahorro!$A$5:$A$504,"&lt;="&amp;$A102)))</f>
        <v/>
      </c>
    </row>
    <row r="103">
      <c r="A103" s="21" t="n"/>
      <c r="B103" s="22" t="n"/>
      <c r="C103" s="16" t="n"/>
      <c r="D103" s="16" t="n"/>
      <c r="E103" s="13" t="n"/>
      <c r="F103" s="23">
        <f>IF(OR($A103="",$E103=""),"",Ajustes!$B$5+SUMIFS(Movimientos!$E$5:$E$1004,Movimientos!$B$5:$B$1004,"Ingreso",Movimientos!$A$5:$A$1004,"&lt;="&amp;$A103)-SUMIFS(Movimientos!$E$5:$E$1004,Movimientos!$B$5:$B$1004,"Gasto",Movimientos!$A$5:$A$1004,"&lt;="&amp;$A103)-(SUMIFS(Ahorro!$D$5:$D$504,Ahorro!$B$5:$B$504,"Aportación",Ahorro!$A$5:$A$504,"&lt;="&amp;$A103)-SUMIFS(Ahorro!$D$5:$D$504,Ahorro!$B$5:$B$504,"Retirada",Ahorro!$A$5:$A$504,"&lt;="&amp;$A103)))</f>
        <v/>
      </c>
    </row>
    <row r="104">
      <c r="A104" s="21" t="n"/>
      <c r="B104" s="22" t="n"/>
      <c r="C104" s="16" t="n"/>
      <c r="D104" s="16" t="n"/>
      <c r="E104" s="13" t="n"/>
      <c r="F104" s="23">
        <f>IF(OR($A104="",$E104=""),"",Ajustes!$B$5+SUMIFS(Movimientos!$E$5:$E$1004,Movimientos!$B$5:$B$1004,"Ingreso",Movimientos!$A$5:$A$1004,"&lt;="&amp;$A104)-SUMIFS(Movimientos!$E$5:$E$1004,Movimientos!$B$5:$B$1004,"Gasto",Movimientos!$A$5:$A$1004,"&lt;="&amp;$A104)-(SUMIFS(Ahorro!$D$5:$D$504,Ahorro!$B$5:$B$504,"Aportación",Ahorro!$A$5:$A$504,"&lt;="&amp;$A104)-SUMIFS(Ahorro!$D$5:$D$504,Ahorro!$B$5:$B$504,"Retirada",Ahorro!$A$5:$A$504,"&lt;="&amp;$A104)))</f>
        <v/>
      </c>
    </row>
    <row r="105">
      <c r="A105" s="21" t="n"/>
      <c r="B105" s="22" t="n"/>
      <c r="C105" s="16" t="n"/>
      <c r="D105" s="16" t="n"/>
      <c r="E105" s="13" t="n"/>
      <c r="F105" s="23">
        <f>IF(OR($A105="",$E105=""),"",Ajustes!$B$5+SUMIFS(Movimientos!$E$5:$E$1004,Movimientos!$B$5:$B$1004,"Ingreso",Movimientos!$A$5:$A$1004,"&lt;="&amp;$A105)-SUMIFS(Movimientos!$E$5:$E$1004,Movimientos!$B$5:$B$1004,"Gasto",Movimientos!$A$5:$A$1004,"&lt;="&amp;$A105)-(SUMIFS(Ahorro!$D$5:$D$504,Ahorro!$B$5:$B$504,"Aportación",Ahorro!$A$5:$A$504,"&lt;="&amp;$A105)-SUMIFS(Ahorro!$D$5:$D$504,Ahorro!$B$5:$B$504,"Retirada",Ahorro!$A$5:$A$504,"&lt;="&amp;$A105)))</f>
        <v/>
      </c>
    </row>
    <row r="106">
      <c r="A106" s="21" t="n"/>
      <c r="B106" s="22" t="n"/>
      <c r="C106" s="16" t="n"/>
      <c r="D106" s="16" t="n"/>
      <c r="E106" s="13" t="n"/>
      <c r="F106" s="23">
        <f>IF(OR($A106="",$E106=""),"",Ajustes!$B$5+SUMIFS(Movimientos!$E$5:$E$1004,Movimientos!$B$5:$B$1004,"Ingreso",Movimientos!$A$5:$A$1004,"&lt;="&amp;$A106)-SUMIFS(Movimientos!$E$5:$E$1004,Movimientos!$B$5:$B$1004,"Gasto",Movimientos!$A$5:$A$1004,"&lt;="&amp;$A106)-(SUMIFS(Ahorro!$D$5:$D$504,Ahorro!$B$5:$B$504,"Aportación",Ahorro!$A$5:$A$504,"&lt;="&amp;$A106)-SUMIFS(Ahorro!$D$5:$D$504,Ahorro!$B$5:$B$504,"Retirada",Ahorro!$A$5:$A$504,"&lt;="&amp;$A106)))</f>
        <v/>
      </c>
    </row>
    <row r="107">
      <c r="A107" s="21" t="n"/>
      <c r="B107" s="22" t="n"/>
      <c r="C107" s="16" t="n"/>
      <c r="D107" s="16" t="n"/>
      <c r="E107" s="13" t="n"/>
      <c r="F107" s="23">
        <f>IF(OR($A107="",$E107=""),"",Ajustes!$B$5+SUMIFS(Movimientos!$E$5:$E$1004,Movimientos!$B$5:$B$1004,"Ingreso",Movimientos!$A$5:$A$1004,"&lt;="&amp;$A107)-SUMIFS(Movimientos!$E$5:$E$1004,Movimientos!$B$5:$B$1004,"Gasto",Movimientos!$A$5:$A$1004,"&lt;="&amp;$A107)-(SUMIFS(Ahorro!$D$5:$D$504,Ahorro!$B$5:$B$504,"Aportación",Ahorro!$A$5:$A$504,"&lt;="&amp;$A107)-SUMIFS(Ahorro!$D$5:$D$504,Ahorro!$B$5:$B$504,"Retirada",Ahorro!$A$5:$A$504,"&lt;="&amp;$A107)))</f>
        <v/>
      </c>
    </row>
    <row r="108">
      <c r="A108" s="21" t="n"/>
      <c r="B108" s="22" t="n"/>
      <c r="C108" s="16" t="n"/>
      <c r="D108" s="16" t="n"/>
      <c r="E108" s="13" t="n"/>
      <c r="F108" s="23">
        <f>IF(OR($A108="",$E108=""),"",Ajustes!$B$5+SUMIFS(Movimientos!$E$5:$E$1004,Movimientos!$B$5:$B$1004,"Ingreso",Movimientos!$A$5:$A$1004,"&lt;="&amp;$A108)-SUMIFS(Movimientos!$E$5:$E$1004,Movimientos!$B$5:$B$1004,"Gasto",Movimientos!$A$5:$A$1004,"&lt;="&amp;$A108)-(SUMIFS(Ahorro!$D$5:$D$504,Ahorro!$B$5:$B$504,"Aportación",Ahorro!$A$5:$A$504,"&lt;="&amp;$A108)-SUMIFS(Ahorro!$D$5:$D$504,Ahorro!$B$5:$B$504,"Retirada",Ahorro!$A$5:$A$504,"&lt;="&amp;$A108)))</f>
        <v/>
      </c>
    </row>
    <row r="109">
      <c r="A109" s="21" t="n"/>
      <c r="B109" s="22" t="n"/>
      <c r="C109" s="16" t="n"/>
      <c r="D109" s="16" t="n"/>
      <c r="E109" s="13" t="n"/>
      <c r="F109" s="23">
        <f>IF(OR($A109="",$E109=""),"",Ajustes!$B$5+SUMIFS(Movimientos!$E$5:$E$1004,Movimientos!$B$5:$B$1004,"Ingreso",Movimientos!$A$5:$A$1004,"&lt;="&amp;$A109)-SUMIFS(Movimientos!$E$5:$E$1004,Movimientos!$B$5:$B$1004,"Gasto",Movimientos!$A$5:$A$1004,"&lt;="&amp;$A109)-(SUMIFS(Ahorro!$D$5:$D$504,Ahorro!$B$5:$B$504,"Aportación",Ahorro!$A$5:$A$504,"&lt;="&amp;$A109)-SUMIFS(Ahorro!$D$5:$D$504,Ahorro!$B$5:$B$504,"Retirada",Ahorro!$A$5:$A$504,"&lt;="&amp;$A109)))</f>
        <v/>
      </c>
    </row>
    <row r="110">
      <c r="A110" s="21" t="n"/>
      <c r="B110" s="22" t="n"/>
      <c r="C110" s="16" t="n"/>
      <c r="D110" s="16" t="n"/>
      <c r="E110" s="13" t="n"/>
      <c r="F110" s="23">
        <f>IF(OR($A110="",$E110=""),"",Ajustes!$B$5+SUMIFS(Movimientos!$E$5:$E$1004,Movimientos!$B$5:$B$1004,"Ingreso",Movimientos!$A$5:$A$1004,"&lt;="&amp;$A110)-SUMIFS(Movimientos!$E$5:$E$1004,Movimientos!$B$5:$B$1004,"Gasto",Movimientos!$A$5:$A$1004,"&lt;="&amp;$A110)-(SUMIFS(Ahorro!$D$5:$D$504,Ahorro!$B$5:$B$504,"Aportación",Ahorro!$A$5:$A$504,"&lt;="&amp;$A110)-SUMIFS(Ahorro!$D$5:$D$504,Ahorro!$B$5:$B$504,"Retirada",Ahorro!$A$5:$A$504,"&lt;="&amp;$A110)))</f>
        <v/>
      </c>
    </row>
    <row r="111">
      <c r="A111" s="21" t="n"/>
      <c r="B111" s="22" t="n"/>
      <c r="C111" s="16" t="n"/>
      <c r="D111" s="16" t="n"/>
      <c r="E111" s="13" t="n"/>
      <c r="F111" s="23">
        <f>IF(OR($A111="",$E111=""),"",Ajustes!$B$5+SUMIFS(Movimientos!$E$5:$E$1004,Movimientos!$B$5:$B$1004,"Ingreso",Movimientos!$A$5:$A$1004,"&lt;="&amp;$A111)-SUMIFS(Movimientos!$E$5:$E$1004,Movimientos!$B$5:$B$1004,"Gasto",Movimientos!$A$5:$A$1004,"&lt;="&amp;$A111)-(SUMIFS(Ahorro!$D$5:$D$504,Ahorro!$B$5:$B$504,"Aportación",Ahorro!$A$5:$A$504,"&lt;="&amp;$A111)-SUMIFS(Ahorro!$D$5:$D$504,Ahorro!$B$5:$B$504,"Retirada",Ahorro!$A$5:$A$504,"&lt;="&amp;$A111)))</f>
        <v/>
      </c>
    </row>
    <row r="112">
      <c r="A112" s="21" t="n"/>
      <c r="B112" s="22" t="n"/>
      <c r="C112" s="16" t="n"/>
      <c r="D112" s="16" t="n"/>
      <c r="E112" s="13" t="n"/>
      <c r="F112" s="23">
        <f>IF(OR($A112="",$E112=""),"",Ajustes!$B$5+SUMIFS(Movimientos!$E$5:$E$1004,Movimientos!$B$5:$B$1004,"Ingreso",Movimientos!$A$5:$A$1004,"&lt;="&amp;$A112)-SUMIFS(Movimientos!$E$5:$E$1004,Movimientos!$B$5:$B$1004,"Gasto",Movimientos!$A$5:$A$1004,"&lt;="&amp;$A112)-(SUMIFS(Ahorro!$D$5:$D$504,Ahorro!$B$5:$B$504,"Aportación",Ahorro!$A$5:$A$504,"&lt;="&amp;$A112)-SUMIFS(Ahorro!$D$5:$D$504,Ahorro!$B$5:$B$504,"Retirada",Ahorro!$A$5:$A$504,"&lt;="&amp;$A112)))</f>
        <v/>
      </c>
    </row>
    <row r="113">
      <c r="A113" s="21" t="n"/>
      <c r="B113" s="22" t="n"/>
      <c r="C113" s="16" t="n"/>
      <c r="D113" s="16" t="n"/>
      <c r="E113" s="13" t="n"/>
      <c r="F113" s="23">
        <f>IF(OR($A113="",$E113=""),"",Ajustes!$B$5+SUMIFS(Movimientos!$E$5:$E$1004,Movimientos!$B$5:$B$1004,"Ingreso",Movimientos!$A$5:$A$1004,"&lt;="&amp;$A113)-SUMIFS(Movimientos!$E$5:$E$1004,Movimientos!$B$5:$B$1004,"Gasto",Movimientos!$A$5:$A$1004,"&lt;="&amp;$A113)-(SUMIFS(Ahorro!$D$5:$D$504,Ahorro!$B$5:$B$504,"Aportación",Ahorro!$A$5:$A$504,"&lt;="&amp;$A113)-SUMIFS(Ahorro!$D$5:$D$504,Ahorro!$B$5:$B$504,"Retirada",Ahorro!$A$5:$A$504,"&lt;="&amp;$A113)))</f>
        <v/>
      </c>
    </row>
    <row r="114">
      <c r="A114" s="21" t="n"/>
      <c r="B114" s="22" t="n"/>
      <c r="C114" s="16" t="n"/>
      <c r="D114" s="16" t="n"/>
      <c r="E114" s="13" t="n"/>
      <c r="F114" s="23">
        <f>IF(OR($A114="",$E114=""),"",Ajustes!$B$5+SUMIFS(Movimientos!$E$5:$E$1004,Movimientos!$B$5:$B$1004,"Ingreso",Movimientos!$A$5:$A$1004,"&lt;="&amp;$A114)-SUMIFS(Movimientos!$E$5:$E$1004,Movimientos!$B$5:$B$1004,"Gasto",Movimientos!$A$5:$A$1004,"&lt;="&amp;$A114)-(SUMIFS(Ahorro!$D$5:$D$504,Ahorro!$B$5:$B$504,"Aportación",Ahorro!$A$5:$A$504,"&lt;="&amp;$A114)-SUMIFS(Ahorro!$D$5:$D$504,Ahorro!$B$5:$B$504,"Retirada",Ahorro!$A$5:$A$504,"&lt;="&amp;$A114)))</f>
        <v/>
      </c>
    </row>
    <row r="115">
      <c r="A115" s="21" t="n"/>
      <c r="B115" s="22" t="n"/>
      <c r="C115" s="16" t="n"/>
      <c r="D115" s="16" t="n"/>
      <c r="E115" s="13" t="n"/>
      <c r="F115" s="23">
        <f>IF(OR($A115="",$E115=""),"",Ajustes!$B$5+SUMIFS(Movimientos!$E$5:$E$1004,Movimientos!$B$5:$B$1004,"Ingreso",Movimientos!$A$5:$A$1004,"&lt;="&amp;$A115)-SUMIFS(Movimientos!$E$5:$E$1004,Movimientos!$B$5:$B$1004,"Gasto",Movimientos!$A$5:$A$1004,"&lt;="&amp;$A115)-(SUMIFS(Ahorro!$D$5:$D$504,Ahorro!$B$5:$B$504,"Aportación",Ahorro!$A$5:$A$504,"&lt;="&amp;$A115)-SUMIFS(Ahorro!$D$5:$D$504,Ahorro!$B$5:$B$504,"Retirada",Ahorro!$A$5:$A$504,"&lt;="&amp;$A115)))</f>
        <v/>
      </c>
    </row>
    <row r="116">
      <c r="A116" s="21" t="n"/>
      <c r="B116" s="22" t="n"/>
      <c r="C116" s="16" t="n"/>
      <c r="D116" s="16" t="n"/>
      <c r="E116" s="13" t="n"/>
      <c r="F116" s="23">
        <f>IF(OR($A116="",$E116=""),"",Ajustes!$B$5+SUMIFS(Movimientos!$E$5:$E$1004,Movimientos!$B$5:$B$1004,"Ingreso",Movimientos!$A$5:$A$1004,"&lt;="&amp;$A116)-SUMIFS(Movimientos!$E$5:$E$1004,Movimientos!$B$5:$B$1004,"Gasto",Movimientos!$A$5:$A$1004,"&lt;="&amp;$A116)-(SUMIFS(Ahorro!$D$5:$D$504,Ahorro!$B$5:$B$504,"Aportación",Ahorro!$A$5:$A$504,"&lt;="&amp;$A116)-SUMIFS(Ahorro!$D$5:$D$504,Ahorro!$B$5:$B$504,"Retirada",Ahorro!$A$5:$A$504,"&lt;="&amp;$A116)))</f>
        <v/>
      </c>
    </row>
    <row r="117">
      <c r="A117" s="21" t="n"/>
      <c r="B117" s="22" t="n"/>
      <c r="C117" s="16" t="n"/>
      <c r="D117" s="16" t="n"/>
      <c r="E117" s="13" t="n"/>
      <c r="F117" s="23">
        <f>IF(OR($A117="",$E117=""),"",Ajustes!$B$5+SUMIFS(Movimientos!$E$5:$E$1004,Movimientos!$B$5:$B$1004,"Ingreso",Movimientos!$A$5:$A$1004,"&lt;="&amp;$A117)-SUMIFS(Movimientos!$E$5:$E$1004,Movimientos!$B$5:$B$1004,"Gasto",Movimientos!$A$5:$A$1004,"&lt;="&amp;$A117)-(SUMIFS(Ahorro!$D$5:$D$504,Ahorro!$B$5:$B$504,"Aportación",Ahorro!$A$5:$A$504,"&lt;="&amp;$A117)-SUMIFS(Ahorro!$D$5:$D$504,Ahorro!$B$5:$B$504,"Retirada",Ahorro!$A$5:$A$504,"&lt;="&amp;$A117)))</f>
        <v/>
      </c>
    </row>
    <row r="118">
      <c r="A118" s="21" t="n"/>
      <c r="B118" s="22" t="n"/>
      <c r="C118" s="16" t="n"/>
      <c r="D118" s="16" t="n"/>
      <c r="E118" s="13" t="n"/>
      <c r="F118" s="23">
        <f>IF(OR($A118="",$E118=""),"",Ajustes!$B$5+SUMIFS(Movimientos!$E$5:$E$1004,Movimientos!$B$5:$B$1004,"Ingreso",Movimientos!$A$5:$A$1004,"&lt;="&amp;$A118)-SUMIFS(Movimientos!$E$5:$E$1004,Movimientos!$B$5:$B$1004,"Gasto",Movimientos!$A$5:$A$1004,"&lt;="&amp;$A118)-(SUMIFS(Ahorro!$D$5:$D$504,Ahorro!$B$5:$B$504,"Aportación",Ahorro!$A$5:$A$504,"&lt;="&amp;$A118)-SUMIFS(Ahorro!$D$5:$D$504,Ahorro!$B$5:$B$504,"Retirada",Ahorro!$A$5:$A$504,"&lt;="&amp;$A118)))</f>
        <v/>
      </c>
    </row>
    <row r="119">
      <c r="A119" s="21" t="n"/>
      <c r="B119" s="22" t="n"/>
      <c r="C119" s="16" t="n"/>
      <c r="D119" s="16" t="n"/>
      <c r="E119" s="13" t="n"/>
      <c r="F119" s="23">
        <f>IF(OR($A119="",$E119=""),"",Ajustes!$B$5+SUMIFS(Movimientos!$E$5:$E$1004,Movimientos!$B$5:$B$1004,"Ingreso",Movimientos!$A$5:$A$1004,"&lt;="&amp;$A119)-SUMIFS(Movimientos!$E$5:$E$1004,Movimientos!$B$5:$B$1004,"Gasto",Movimientos!$A$5:$A$1004,"&lt;="&amp;$A119)-(SUMIFS(Ahorro!$D$5:$D$504,Ahorro!$B$5:$B$504,"Aportación",Ahorro!$A$5:$A$504,"&lt;="&amp;$A119)-SUMIFS(Ahorro!$D$5:$D$504,Ahorro!$B$5:$B$504,"Retirada",Ahorro!$A$5:$A$504,"&lt;="&amp;$A119)))</f>
        <v/>
      </c>
    </row>
    <row r="120">
      <c r="A120" s="21" t="n"/>
      <c r="B120" s="22" t="n"/>
      <c r="C120" s="16" t="n"/>
      <c r="D120" s="16" t="n"/>
      <c r="E120" s="13" t="n"/>
      <c r="F120" s="23">
        <f>IF(OR($A120="",$E120=""),"",Ajustes!$B$5+SUMIFS(Movimientos!$E$5:$E$1004,Movimientos!$B$5:$B$1004,"Ingreso",Movimientos!$A$5:$A$1004,"&lt;="&amp;$A120)-SUMIFS(Movimientos!$E$5:$E$1004,Movimientos!$B$5:$B$1004,"Gasto",Movimientos!$A$5:$A$1004,"&lt;="&amp;$A120)-(SUMIFS(Ahorro!$D$5:$D$504,Ahorro!$B$5:$B$504,"Aportación",Ahorro!$A$5:$A$504,"&lt;="&amp;$A120)-SUMIFS(Ahorro!$D$5:$D$504,Ahorro!$B$5:$B$504,"Retirada",Ahorro!$A$5:$A$504,"&lt;="&amp;$A120)))</f>
        <v/>
      </c>
    </row>
    <row r="121">
      <c r="A121" s="21" t="n"/>
      <c r="B121" s="22" t="n"/>
      <c r="C121" s="16" t="n"/>
      <c r="D121" s="16" t="n"/>
      <c r="E121" s="13" t="n"/>
      <c r="F121" s="23">
        <f>IF(OR($A121="",$E121=""),"",Ajustes!$B$5+SUMIFS(Movimientos!$E$5:$E$1004,Movimientos!$B$5:$B$1004,"Ingreso",Movimientos!$A$5:$A$1004,"&lt;="&amp;$A121)-SUMIFS(Movimientos!$E$5:$E$1004,Movimientos!$B$5:$B$1004,"Gasto",Movimientos!$A$5:$A$1004,"&lt;="&amp;$A121)-(SUMIFS(Ahorro!$D$5:$D$504,Ahorro!$B$5:$B$504,"Aportación",Ahorro!$A$5:$A$504,"&lt;="&amp;$A121)-SUMIFS(Ahorro!$D$5:$D$504,Ahorro!$B$5:$B$504,"Retirada",Ahorro!$A$5:$A$504,"&lt;="&amp;$A121)))</f>
        <v/>
      </c>
    </row>
    <row r="122">
      <c r="A122" s="21" t="n"/>
      <c r="B122" s="22" t="n"/>
      <c r="C122" s="16" t="n"/>
      <c r="D122" s="16" t="n"/>
      <c r="E122" s="13" t="n"/>
      <c r="F122" s="23">
        <f>IF(OR($A122="",$E122=""),"",Ajustes!$B$5+SUMIFS(Movimientos!$E$5:$E$1004,Movimientos!$B$5:$B$1004,"Ingreso",Movimientos!$A$5:$A$1004,"&lt;="&amp;$A122)-SUMIFS(Movimientos!$E$5:$E$1004,Movimientos!$B$5:$B$1004,"Gasto",Movimientos!$A$5:$A$1004,"&lt;="&amp;$A122)-(SUMIFS(Ahorro!$D$5:$D$504,Ahorro!$B$5:$B$504,"Aportación",Ahorro!$A$5:$A$504,"&lt;="&amp;$A122)-SUMIFS(Ahorro!$D$5:$D$504,Ahorro!$B$5:$B$504,"Retirada",Ahorro!$A$5:$A$504,"&lt;="&amp;$A122)))</f>
        <v/>
      </c>
    </row>
    <row r="123">
      <c r="A123" s="21" t="n"/>
      <c r="B123" s="22" t="n"/>
      <c r="C123" s="16" t="n"/>
      <c r="D123" s="16" t="n"/>
      <c r="E123" s="13" t="n"/>
      <c r="F123" s="23">
        <f>IF(OR($A123="",$E123=""),"",Ajustes!$B$5+SUMIFS(Movimientos!$E$5:$E$1004,Movimientos!$B$5:$B$1004,"Ingreso",Movimientos!$A$5:$A$1004,"&lt;="&amp;$A123)-SUMIFS(Movimientos!$E$5:$E$1004,Movimientos!$B$5:$B$1004,"Gasto",Movimientos!$A$5:$A$1004,"&lt;="&amp;$A123)-(SUMIFS(Ahorro!$D$5:$D$504,Ahorro!$B$5:$B$504,"Aportación",Ahorro!$A$5:$A$504,"&lt;="&amp;$A123)-SUMIFS(Ahorro!$D$5:$D$504,Ahorro!$B$5:$B$504,"Retirada",Ahorro!$A$5:$A$504,"&lt;="&amp;$A123)))</f>
        <v/>
      </c>
    </row>
    <row r="124">
      <c r="A124" s="21" t="n"/>
      <c r="B124" s="22" t="n"/>
      <c r="C124" s="16" t="n"/>
      <c r="D124" s="16" t="n"/>
      <c r="E124" s="13" t="n"/>
      <c r="F124" s="23">
        <f>IF(OR($A124="",$E124=""),"",Ajustes!$B$5+SUMIFS(Movimientos!$E$5:$E$1004,Movimientos!$B$5:$B$1004,"Ingreso",Movimientos!$A$5:$A$1004,"&lt;="&amp;$A124)-SUMIFS(Movimientos!$E$5:$E$1004,Movimientos!$B$5:$B$1004,"Gasto",Movimientos!$A$5:$A$1004,"&lt;="&amp;$A124)-(SUMIFS(Ahorro!$D$5:$D$504,Ahorro!$B$5:$B$504,"Aportación",Ahorro!$A$5:$A$504,"&lt;="&amp;$A124)-SUMIFS(Ahorro!$D$5:$D$504,Ahorro!$B$5:$B$504,"Retirada",Ahorro!$A$5:$A$504,"&lt;="&amp;$A124)))</f>
        <v/>
      </c>
    </row>
    <row r="125">
      <c r="A125" s="21" t="n"/>
      <c r="B125" s="22" t="n"/>
      <c r="C125" s="16" t="n"/>
      <c r="D125" s="16" t="n"/>
      <c r="E125" s="13" t="n"/>
      <c r="F125" s="23">
        <f>IF(OR($A125="",$E125=""),"",Ajustes!$B$5+SUMIFS(Movimientos!$E$5:$E$1004,Movimientos!$B$5:$B$1004,"Ingreso",Movimientos!$A$5:$A$1004,"&lt;="&amp;$A125)-SUMIFS(Movimientos!$E$5:$E$1004,Movimientos!$B$5:$B$1004,"Gasto",Movimientos!$A$5:$A$1004,"&lt;="&amp;$A125)-(SUMIFS(Ahorro!$D$5:$D$504,Ahorro!$B$5:$B$504,"Aportación",Ahorro!$A$5:$A$504,"&lt;="&amp;$A125)-SUMIFS(Ahorro!$D$5:$D$504,Ahorro!$B$5:$B$504,"Retirada",Ahorro!$A$5:$A$504,"&lt;="&amp;$A125)))</f>
        <v/>
      </c>
    </row>
    <row r="126">
      <c r="A126" s="21" t="n"/>
      <c r="B126" s="22" t="n"/>
      <c r="C126" s="16" t="n"/>
      <c r="D126" s="16" t="n"/>
      <c r="E126" s="13" t="n"/>
      <c r="F126" s="23">
        <f>IF(OR($A126="",$E126=""),"",Ajustes!$B$5+SUMIFS(Movimientos!$E$5:$E$1004,Movimientos!$B$5:$B$1004,"Ingreso",Movimientos!$A$5:$A$1004,"&lt;="&amp;$A126)-SUMIFS(Movimientos!$E$5:$E$1004,Movimientos!$B$5:$B$1004,"Gasto",Movimientos!$A$5:$A$1004,"&lt;="&amp;$A126)-(SUMIFS(Ahorro!$D$5:$D$504,Ahorro!$B$5:$B$504,"Aportación",Ahorro!$A$5:$A$504,"&lt;="&amp;$A126)-SUMIFS(Ahorro!$D$5:$D$504,Ahorro!$B$5:$B$504,"Retirada",Ahorro!$A$5:$A$504,"&lt;="&amp;$A126)))</f>
        <v/>
      </c>
    </row>
    <row r="127">
      <c r="A127" s="21" t="n"/>
      <c r="B127" s="22" t="n"/>
      <c r="C127" s="16" t="n"/>
      <c r="D127" s="16" t="n"/>
      <c r="E127" s="13" t="n"/>
      <c r="F127" s="23">
        <f>IF(OR($A127="",$E127=""),"",Ajustes!$B$5+SUMIFS(Movimientos!$E$5:$E$1004,Movimientos!$B$5:$B$1004,"Ingreso",Movimientos!$A$5:$A$1004,"&lt;="&amp;$A127)-SUMIFS(Movimientos!$E$5:$E$1004,Movimientos!$B$5:$B$1004,"Gasto",Movimientos!$A$5:$A$1004,"&lt;="&amp;$A127)-(SUMIFS(Ahorro!$D$5:$D$504,Ahorro!$B$5:$B$504,"Aportación",Ahorro!$A$5:$A$504,"&lt;="&amp;$A127)-SUMIFS(Ahorro!$D$5:$D$504,Ahorro!$B$5:$B$504,"Retirada",Ahorro!$A$5:$A$504,"&lt;="&amp;$A127)))</f>
        <v/>
      </c>
    </row>
    <row r="128">
      <c r="A128" s="21" t="n"/>
      <c r="B128" s="22" t="n"/>
      <c r="C128" s="16" t="n"/>
      <c r="D128" s="16" t="n"/>
      <c r="E128" s="13" t="n"/>
      <c r="F128" s="23">
        <f>IF(OR($A128="",$E128=""),"",Ajustes!$B$5+SUMIFS(Movimientos!$E$5:$E$1004,Movimientos!$B$5:$B$1004,"Ingreso",Movimientos!$A$5:$A$1004,"&lt;="&amp;$A128)-SUMIFS(Movimientos!$E$5:$E$1004,Movimientos!$B$5:$B$1004,"Gasto",Movimientos!$A$5:$A$1004,"&lt;="&amp;$A128)-(SUMIFS(Ahorro!$D$5:$D$504,Ahorro!$B$5:$B$504,"Aportación",Ahorro!$A$5:$A$504,"&lt;="&amp;$A128)-SUMIFS(Ahorro!$D$5:$D$504,Ahorro!$B$5:$B$504,"Retirada",Ahorro!$A$5:$A$504,"&lt;="&amp;$A128)))</f>
        <v/>
      </c>
    </row>
    <row r="129">
      <c r="A129" s="21" t="n"/>
      <c r="B129" s="22" t="n"/>
      <c r="C129" s="16" t="n"/>
      <c r="D129" s="16" t="n"/>
      <c r="E129" s="13" t="n"/>
      <c r="F129" s="23">
        <f>IF(OR($A129="",$E129=""),"",Ajustes!$B$5+SUMIFS(Movimientos!$E$5:$E$1004,Movimientos!$B$5:$B$1004,"Ingreso",Movimientos!$A$5:$A$1004,"&lt;="&amp;$A129)-SUMIFS(Movimientos!$E$5:$E$1004,Movimientos!$B$5:$B$1004,"Gasto",Movimientos!$A$5:$A$1004,"&lt;="&amp;$A129)-(SUMIFS(Ahorro!$D$5:$D$504,Ahorro!$B$5:$B$504,"Aportación",Ahorro!$A$5:$A$504,"&lt;="&amp;$A129)-SUMIFS(Ahorro!$D$5:$D$504,Ahorro!$B$5:$B$504,"Retirada",Ahorro!$A$5:$A$504,"&lt;="&amp;$A129)))</f>
        <v/>
      </c>
    </row>
    <row r="130">
      <c r="A130" s="21" t="n"/>
      <c r="B130" s="22" t="n"/>
      <c r="C130" s="16" t="n"/>
      <c r="D130" s="16" t="n"/>
      <c r="E130" s="13" t="n"/>
      <c r="F130" s="23">
        <f>IF(OR($A130="",$E130=""),"",Ajustes!$B$5+SUMIFS(Movimientos!$E$5:$E$1004,Movimientos!$B$5:$B$1004,"Ingreso",Movimientos!$A$5:$A$1004,"&lt;="&amp;$A130)-SUMIFS(Movimientos!$E$5:$E$1004,Movimientos!$B$5:$B$1004,"Gasto",Movimientos!$A$5:$A$1004,"&lt;="&amp;$A130)-(SUMIFS(Ahorro!$D$5:$D$504,Ahorro!$B$5:$B$504,"Aportación",Ahorro!$A$5:$A$504,"&lt;="&amp;$A130)-SUMIFS(Ahorro!$D$5:$D$504,Ahorro!$B$5:$B$504,"Retirada",Ahorro!$A$5:$A$504,"&lt;="&amp;$A130)))</f>
        <v/>
      </c>
    </row>
    <row r="131">
      <c r="A131" s="21" t="n"/>
      <c r="B131" s="22" t="n"/>
      <c r="C131" s="16" t="n"/>
      <c r="D131" s="16" t="n"/>
      <c r="E131" s="13" t="n"/>
      <c r="F131" s="23">
        <f>IF(OR($A131="",$E131=""),"",Ajustes!$B$5+SUMIFS(Movimientos!$E$5:$E$1004,Movimientos!$B$5:$B$1004,"Ingreso",Movimientos!$A$5:$A$1004,"&lt;="&amp;$A131)-SUMIFS(Movimientos!$E$5:$E$1004,Movimientos!$B$5:$B$1004,"Gasto",Movimientos!$A$5:$A$1004,"&lt;="&amp;$A131)-(SUMIFS(Ahorro!$D$5:$D$504,Ahorro!$B$5:$B$504,"Aportación",Ahorro!$A$5:$A$504,"&lt;="&amp;$A131)-SUMIFS(Ahorro!$D$5:$D$504,Ahorro!$B$5:$B$504,"Retirada",Ahorro!$A$5:$A$504,"&lt;="&amp;$A131)))</f>
        <v/>
      </c>
    </row>
    <row r="132">
      <c r="A132" s="21" t="n"/>
      <c r="B132" s="22" t="n"/>
      <c r="C132" s="16" t="n"/>
      <c r="D132" s="16" t="n"/>
      <c r="E132" s="13" t="n"/>
      <c r="F132" s="23">
        <f>IF(OR($A132="",$E132=""),"",Ajustes!$B$5+SUMIFS(Movimientos!$E$5:$E$1004,Movimientos!$B$5:$B$1004,"Ingreso",Movimientos!$A$5:$A$1004,"&lt;="&amp;$A132)-SUMIFS(Movimientos!$E$5:$E$1004,Movimientos!$B$5:$B$1004,"Gasto",Movimientos!$A$5:$A$1004,"&lt;="&amp;$A132)-(SUMIFS(Ahorro!$D$5:$D$504,Ahorro!$B$5:$B$504,"Aportación",Ahorro!$A$5:$A$504,"&lt;="&amp;$A132)-SUMIFS(Ahorro!$D$5:$D$504,Ahorro!$B$5:$B$504,"Retirada",Ahorro!$A$5:$A$504,"&lt;="&amp;$A132)))</f>
        <v/>
      </c>
    </row>
    <row r="133">
      <c r="A133" s="21" t="n"/>
      <c r="B133" s="22" t="n"/>
      <c r="C133" s="16" t="n"/>
      <c r="D133" s="16" t="n"/>
      <c r="E133" s="13" t="n"/>
      <c r="F133" s="23">
        <f>IF(OR($A133="",$E133=""),"",Ajustes!$B$5+SUMIFS(Movimientos!$E$5:$E$1004,Movimientos!$B$5:$B$1004,"Ingreso",Movimientos!$A$5:$A$1004,"&lt;="&amp;$A133)-SUMIFS(Movimientos!$E$5:$E$1004,Movimientos!$B$5:$B$1004,"Gasto",Movimientos!$A$5:$A$1004,"&lt;="&amp;$A133)-(SUMIFS(Ahorro!$D$5:$D$504,Ahorro!$B$5:$B$504,"Aportación",Ahorro!$A$5:$A$504,"&lt;="&amp;$A133)-SUMIFS(Ahorro!$D$5:$D$504,Ahorro!$B$5:$B$504,"Retirada",Ahorro!$A$5:$A$504,"&lt;="&amp;$A133)))</f>
        <v/>
      </c>
    </row>
    <row r="134">
      <c r="A134" s="21" t="n"/>
      <c r="B134" s="22" t="n"/>
      <c r="C134" s="16" t="n"/>
      <c r="D134" s="16" t="n"/>
      <c r="E134" s="13" t="n"/>
      <c r="F134" s="23">
        <f>IF(OR($A134="",$E134=""),"",Ajustes!$B$5+SUMIFS(Movimientos!$E$5:$E$1004,Movimientos!$B$5:$B$1004,"Ingreso",Movimientos!$A$5:$A$1004,"&lt;="&amp;$A134)-SUMIFS(Movimientos!$E$5:$E$1004,Movimientos!$B$5:$B$1004,"Gasto",Movimientos!$A$5:$A$1004,"&lt;="&amp;$A134)-(SUMIFS(Ahorro!$D$5:$D$504,Ahorro!$B$5:$B$504,"Aportación",Ahorro!$A$5:$A$504,"&lt;="&amp;$A134)-SUMIFS(Ahorro!$D$5:$D$504,Ahorro!$B$5:$B$504,"Retirada",Ahorro!$A$5:$A$504,"&lt;="&amp;$A134)))</f>
        <v/>
      </c>
    </row>
    <row r="135">
      <c r="A135" s="21" t="n"/>
      <c r="B135" s="22" t="n"/>
      <c r="C135" s="16" t="n"/>
      <c r="D135" s="16" t="n"/>
      <c r="E135" s="13" t="n"/>
      <c r="F135" s="23">
        <f>IF(OR($A135="",$E135=""),"",Ajustes!$B$5+SUMIFS(Movimientos!$E$5:$E$1004,Movimientos!$B$5:$B$1004,"Ingreso",Movimientos!$A$5:$A$1004,"&lt;="&amp;$A135)-SUMIFS(Movimientos!$E$5:$E$1004,Movimientos!$B$5:$B$1004,"Gasto",Movimientos!$A$5:$A$1004,"&lt;="&amp;$A135)-(SUMIFS(Ahorro!$D$5:$D$504,Ahorro!$B$5:$B$504,"Aportación",Ahorro!$A$5:$A$504,"&lt;="&amp;$A135)-SUMIFS(Ahorro!$D$5:$D$504,Ahorro!$B$5:$B$504,"Retirada",Ahorro!$A$5:$A$504,"&lt;="&amp;$A135)))</f>
        <v/>
      </c>
    </row>
    <row r="136">
      <c r="A136" s="21" t="n"/>
      <c r="B136" s="22" t="n"/>
      <c r="C136" s="16" t="n"/>
      <c r="D136" s="16" t="n"/>
      <c r="E136" s="13" t="n"/>
      <c r="F136" s="23">
        <f>IF(OR($A136="",$E136=""),"",Ajustes!$B$5+SUMIFS(Movimientos!$E$5:$E$1004,Movimientos!$B$5:$B$1004,"Ingreso",Movimientos!$A$5:$A$1004,"&lt;="&amp;$A136)-SUMIFS(Movimientos!$E$5:$E$1004,Movimientos!$B$5:$B$1004,"Gasto",Movimientos!$A$5:$A$1004,"&lt;="&amp;$A136)-(SUMIFS(Ahorro!$D$5:$D$504,Ahorro!$B$5:$B$504,"Aportación",Ahorro!$A$5:$A$504,"&lt;="&amp;$A136)-SUMIFS(Ahorro!$D$5:$D$504,Ahorro!$B$5:$B$504,"Retirada",Ahorro!$A$5:$A$504,"&lt;="&amp;$A136)))</f>
        <v/>
      </c>
    </row>
    <row r="137">
      <c r="A137" s="21" t="n"/>
      <c r="B137" s="22" t="n"/>
      <c r="C137" s="16" t="n"/>
      <c r="D137" s="16" t="n"/>
      <c r="E137" s="13" t="n"/>
      <c r="F137" s="23">
        <f>IF(OR($A137="",$E137=""),"",Ajustes!$B$5+SUMIFS(Movimientos!$E$5:$E$1004,Movimientos!$B$5:$B$1004,"Ingreso",Movimientos!$A$5:$A$1004,"&lt;="&amp;$A137)-SUMIFS(Movimientos!$E$5:$E$1004,Movimientos!$B$5:$B$1004,"Gasto",Movimientos!$A$5:$A$1004,"&lt;="&amp;$A137)-(SUMIFS(Ahorro!$D$5:$D$504,Ahorro!$B$5:$B$504,"Aportación",Ahorro!$A$5:$A$504,"&lt;="&amp;$A137)-SUMIFS(Ahorro!$D$5:$D$504,Ahorro!$B$5:$B$504,"Retirada",Ahorro!$A$5:$A$504,"&lt;="&amp;$A137)))</f>
        <v/>
      </c>
    </row>
    <row r="138">
      <c r="A138" s="21" t="n"/>
      <c r="B138" s="22" t="n"/>
      <c r="C138" s="16" t="n"/>
      <c r="D138" s="16" t="n"/>
      <c r="E138" s="13" t="n"/>
      <c r="F138" s="23">
        <f>IF(OR($A138="",$E138=""),"",Ajustes!$B$5+SUMIFS(Movimientos!$E$5:$E$1004,Movimientos!$B$5:$B$1004,"Ingreso",Movimientos!$A$5:$A$1004,"&lt;="&amp;$A138)-SUMIFS(Movimientos!$E$5:$E$1004,Movimientos!$B$5:$B$1004,"Gasto",Movimientos!$A$5:$A$1004,"&lt;="&amp;$A138)-(SUMIFS(Ahorro!$D$5:$D$504,Ahorro!$B$5:$B$504,"Aportación",Ahorro!$A$5:$A$504,"&lt;="&amp;$A138)-SUMIFS(Ahorro!$D$5:$D$504,Ahorro!$B$5:$B$504,"Retirada",Ahorro!$A$5:$A$504,"&lt;="&amp;$A138)))</f>
        <v/>
      </c>
    </row>
    <row r="139">
      <c r="A139" s="21" t="n"/>
      <c r="B139" s="22" t="n"/>
      <c r="C139" s="16" t="n"/>
      <c r="D139" s="16" t="n"/>
      <c r="E139" s="13" t="n"/>
      <c r="F139" s="23">
        <f>IF(OR($A139="",$E139=""),"",Ajustes!$B$5+SUMIFS(Movimientos!$E$5:$E$1004,Movimientos!$B$5:$B$1004,"Ingreso",Movimientos!$A$5:$A$1004,"&lt;="&amp;$A139)-SUMIFS(Movimientos!$E$5:$E$1004,Movimientos!$B$5:$B$1004,"Gasto",Movimientos!$A$5:$A$1004,"&lt;="&amp;$A139)-(SUMIFS(Ahorro!$D$5:$D$504,Ahorro!$B$5:$B$504,"Aportación",Ahorro!$A$5:$A$504,"&lt;="&amp;$A139)-SUMIFS(Ahorro!$D$5:$D$504,Ahorro!$B$5:$B$504,"Retirada",Ahorro!$A$5:$A$504,"&lt;="&amp;$A139)))</f>
        <v/>
      </c>
    </row>
    <row r="140">
      <c r="A140" s="21" t="n"/>
      <c r="B140" s="22" t="n"/>
      <c r="C140" s="16" t="n"/>
      <c r="D140" s="16" t="n"/>
      <c r="E140" s="13" t="n"/>
      <c r="F140" s="23">
        <f>IF(OR($A140="",$E140=""),"",Ajustes!$B$5+SUMIFS(Movimientos!$E$5:$E$1004,Movimientos!$B$5:$B$1004,"Ingreso",Movimientos!$A$5:$A$1004,"&lt;="&amp;$A140)-SUMIFS(Movimientos!$E$5:$E$1004,Movimientos!$B$5:$B$1004,"Gasto",Movimientos!$A$5:$A$1004,"&lt;="&amp;$A140)-(SUMIFS(Ahorro!$D$5:$D$504,Ahorro!$B$5:$B$504,"Aportación",Ahorro!$A$5:$A$504,"&lt;="&amp;$A140)-SUMIFS(Ahorro!$D$5:$D$504,Ahorro!$B$5:$B$504,"Retirada",Ahorro!$A$5:$A$504,"&lt;="&amp;$A140)))</f>
        <v/>
      </c>
    </row>
    <row r="141">
      <c r="A141" s="21" t="n"/>
      <c r="B141" s="22" t="n"/>
      <c r="C141" s="16" t="n"/>
      <c r="D141" s="16" t="n"/>
      <c r="E141" s="13" t="n"/>
      <c r="F141" s="23">
        <f>IF(OR($A141="",$E141=""),"",Ajustes!$B$5+SUMIFS(Movimientos!$E$5:$E$1004,Movimientos!$B$5:$B$1004,"Ingreso",Movimientos!$A$5:$A$1004,"&lt;="&amp;$A141)-SUMIFS(Movimientos!$E$5:$E$1004,Movimientos!$B$5:$B$1004,"Gasto",Movimientos!$A$5:$A$1004,"&lt;="&amp;$A141)-(SUMIFS(Ahorro!$D$5:$D$504,Ahorro!$B$5:$B$504,"Aportación",Ahorro!$A$5:$A$504,"&lt;="&amp;$A141)-SUMIFS(Ahorro!$D$5:$D$504,Ahorro!$B$5:$B$504,"Retirada",Ahorro!$A$5:$A$504,"&lt;="&amp;$A141)))</f>
        <v/>
      </c>
    </row>
    <row r="142">
      <c r="A142" s="21" t="n"/>
      <c r="B142" s="22" t="n"/>
      <c r="C142" s="16" t="n"/>
      <c r="D142" s="16" t="n"/>
      <c r="E142" s="13" t="n"/>
      <c r="F142" s="23">
        <f>IF(OR($A142="",$E142=""),"",Ajustes!$B$5+SUMIFS(Movimientos!$E$5:$E$1004,Movimientos!$B$5:$B$1004,"Ingreso",Movimientos!$A$5:$A$1004,"&lt;="&amp;$A142)-SUMIFS(Movimientos!$E$5:$E$1004,Movimientos!$B$5:$B$1004,"Gasto",Movimientos!$A$5:$A$1004,"&lt;="&amp;$A142)-(SUMIFS(Ahorro!$D$5:$D$504,Ahorro!$B$5:$B$504,"Aportación",Ahorro!$A$5:$A$504,"&lt;="&amp;$A142)-SUMIFS(Ahorro!$D$5:$D$504,Ahorro!$B$5:$B$504,"Retirada",Ahorro!$A$5:$A$504,"&lt;="&amp;$A142)))</f>
        <v/>
      </c>
    </row>
    <row r="143">
      <c r="A143" s="21" t="n"/>
      <c r="B143" s="22" t="n"/>
      <c r="C143" s="16" t="n"/>
      <c r="D143" s="16" t="n"/>
      <c r="E143" s="13" t="n"/>
      <c r="F143" s="23">
        <f>IF(OR($A143="",$E143=""),"",Ajustes!$B$5+SUMIFS(Movimientos!$E$5:$E$1004,Movimientos!$B$5:$B$1004,"Ingreso",Movimientos!$A$5:$A$1004,"&lt;="&amp;$A143)-SUMIFS(Movimientos!$E$5:$E$1004,Movimientos!$B$5:$B$1004,"Gasto",Movimientos!$A$5:$A$1004,"&lt;="&amp;$A143)-(SUMIFS(Ahorro!$D$5:$D$504,Ahorro!$B$5:$B$504,"Aportación",Ahorro!$A$5:$A$504,"&lt;="&amp;$A143)-SUMIFS(Ahorro!$D$5:$D$504,Ahorro!$B$5:$B$504,"Retirada",Ahorro!$A$5:$A$504,"&lt;="&amp;$A143)))</f>
        <v/>
      </c>
    </row>
    <row r="144">
      <c r="A144" s="21" t="n"/>
      <c r="B144" s="22" t="n"/>
      <c r="C144" s="16" t="n"/>
      <c r="D144" s="16" t="n"/>
      <c r="E144" s="13" t="n"/>
      <c r="F144" s="23">
        <f>IF(OR($A144="",$E144=""),"",Ajustes!$B$5+SUMIFS(Movimientos!$E$5:$E$1004,Movimientos!$B$5:$B$1004,"Ingreso",Movimientos!$A$5:$A$1004,"&lt;="&amp;$A144)-SUMIFS(Movimientos!$E$5:$E$1004,Movimientos!$B$5:$B$1004,"Gasto",Movimientos!$A$5:$A$1004,"&lt;="&amp;$A144)-(SUMIFS(Ahorro!$D$5:$D$504,Ahorro!$B$5:$B$504,"Aportación",Ahorro!$A$5:$A$504,"&lt;="&amp;$A144)-SUMIFS(Ahorro!$D$5:$D$504,Ahorro!$B$5:$B$504,"Retirada",Ahorro!$A$5:$A$504,"&lt;="&amp;$A144)))</f>
        <v/>
      </c>
    </row>
    <row r="145">
      <c r="A145" s="21" t="n"/>
      <c r="B145" s="22" t="n"/>
      <c r="C145" s="16" t="n"/>
      <c r="D145" s="16" t="n"/>
      <c r="E145" s="13" t="n"/>
      <c r="F145" s="23">
        <f>IF(OR($A145="",$E145=""),"",Ajustes!$B$5+SUMIFS(Movimientos!$E$5:$E$1004,Movimientos!$B$5:$B$1004,"Ingreso",Movimientos!$A$5:$A$1004,"&lt;="&amp;$A145)-SUMIFS(Movimientos!$E$5:$E$1004,Movimientos!$B$5:$B$1004,"Gasto",Movimientos!$A$5:$A$1004,"&lt;="&amp;$A145)-(SUMIFS(Ahorro!$D$5:$D$504,Ahorro!$B$5:$B$504,"Aportación",Ahorro!$A$5:$A$504,"&lt;="&amp;$A145)-SUMIFS(Ahorro!$D$5:$D$504,Ahorro!$B$5:$B$504,"Retirada",Ahorro!$A$5:$A$504,"&lt;="&amp;$A145)))</f>
        <v/>
      </c>
    </row>
    <row r="146">
      <c r="A146" s="21" t="n"/>
      <c r="B146" s="22" t="n"/>
      <c r="C146" s="16" t="n"/>
      <c r="D146" s="16" t="n"/>
      <c r="E146" s="13" t="n"/>
      <c r="F146" s="23">
        <f>IF(OR($A146="",$E146=""),"",Ajustes!$B$5+SUMIFS(Movimientos!$E$5:$E$1004,Movimientos!$B$5:$B$1004,"Ingreso",Movimientos!$A$5:$A$1004,"&lt;="&amp;$A146)-SUMIFS(Movimientos!$E$5:$E$1004,Movimientos!$B$5:$B$1004,"Gasto",Movimientos!$A$5:$A$1004,"&lt;="&amp;$A146)-(SUMIFS(Ahorro!$D$5:$D$504,Ahorro!$B$5:$B$504,"Aportación",Ahorro!$A$5:$A$504,"&lt;="&amp;$A146)-SUMIFS(Ahorro!$D$5:$D$504,Ahorro!$B$5:$B$504,"Retirada",Ahorro!$A$5:$A$504,"&lt;="&amp;$A146)))</f>
        <v/>
      </c>
    </row>
    <row r="147">
      <c r="A147" s="21" t="n"/>
      <c r="B147" s="22" t="n"/>
      <c r="C147" s="16" t="n"/>
      <c r="D147" s="16" t="n"/>
      <c r="E147" s="13" t="n"/>
      <c r="F147" s="23">
        <f>IF(OR($A147="",$E147=""),"",Ajustes!$B$5+SUMIFS(Movimientos!$E$5:$E$1004,Movimientos!$B$5:$B$1004,"Ingreso",Movimientos!$A$5:$A$1004,"&lt;="&amp;$A147)-SUMIFS(Movimientos!$E$5:$E$1004,Movimientos!$B$5:$B$1004,"Gasto",Movimientos!$A$5:$A$1004,"&lt;="&amp;$A147)-(SUMIFS(Ahorro!$D$5:$D$504,Ahorro!$B$5:$B$504,"Aportación",Ahorro!$A$5:$A$504,"&lt;="&amp;$A147)-SUMIFS(Ahorro!$D$5:$D$504,Ahorro!$B$5:$B$504,"Retirada",Ahorro!$A$5:$A$504,"&lt;="&amp;$A147)))</f>
        <v/>
      </c>
    </row>
    <row r="148">
      <c r="A148" s="21" t="n"/>
      <c r="B148" s="22" t="n"/>
      <c r="C148" s="16" t="n"/>
      <c r="D148" s="16" t="n"/>
      <c r="E148" s="13" t="n"/>
      <c r="F148" s="23">
        <f>IF(OR($A148="",$E148=""),"",Ajustes!$B$5+SUMIFS(Movimientos!$E$5:$E$1004,Movimientos!$B$5:$B$1004,"Ingreso",Movimientos!$A$5:$A$1004,"&lt;="&amp;$A148)-SUMIFS(Movimientos!$E$5:$E$1004,Movimientos!$B$5:$B$1004,"Gasto",Movimientos!$A$5:$A$1004,"&lt;="&amp;$A148)-(SUMIFS(Ahorro!$D$5:$D$504,Ahorro!$B$5:$B$504,"Aportación",Ahorro!$A$5:$A$504,"&lt;="&amp;$A148)-SUMIFS(Ahorro!$D$5:$D$504,Ahorro!$B$5:$B$504,"Retirada",Ahorro!$A$5:$A$504,"&lt;="&amp;$A148)))</f>
        <v/>
      </c>
    </row>
    <row r="149">
      <c r="A149" s="21" t="n"/>
      <c r="B149" s="22" t="n"/>
      <c r="C149" s="16" t="n"/>
      <c r="D149" s="16" t="n"/>
      <c r="E149" s="13" t="n"/>
      <c r="F149" s="23">
        <f>IF(OR($A149="",$E149=""),"",Ajustes!$B$5+SUMIFS(Movimientos!$E$5:$E$1004,Movimientos!$B$5:$B$1004,"Ingreso",Movimientos!$A$5:$A$1004,"&lt;="&amp;$A149)-SUMIFS(Movimientos!$E$5:$E$1004,Movimientos!$B$5:$B$1004,"Gasto",Movimientos!$A$5:$A$1004,"&lt;="&amp;$A149)-(SUMIFS(Ahorro!$D$5:$D$504,Ahorro!$B$5:$B$504,"Aportación",Ahorro!$A$5:$A$504,"&lt;="&amp;$A149)-SUMIFS(Ahorro!$D$5:$D$504,Ahorro!$B$5:$B$504,"Retirada",Ahorro!$A$5:$A$504,"&lt;="&amp;$A149)))</f>
        <v/>
      </c>
    </row>
    <row r="150">
      <c r="A150" s="21" t="n"/>
      <c r="B150" s="22" t="n"/>
      <c r="C150" s="16" t="n"/>
      <c r="D150" s="16" t="n"/>
      <c r="E150" s="13" t="n"/>
      <c r="F150" s="23">
        <f>IF(OR($A150="",$E150=""),"",Ajustes!$B$5+SUMIFS(Movimientos!$E$5:$E$1004,Movimientos!$B$5:$B$1004,"Ingreso",Movimientos!$A$5:$A$1004,"&lt;="&amp;$A150)-SUMIFS(Movimientos!$E$5:$E$1004,Movimientos!$B$5:$B$1004,"Gasto",Movimientos!$A$5:$A$1004,"&lt;="&amp;$A150)-(SUMIFS(Ahorro!$D$5:$D$504,Ahorro!$B$5:$B$504,"Aportación",Ahorro!$A$5:$A$504,"&lt;="&amp;$A150)-SUMIFS(Ahorro!$D$5:$D$504,Ahorro!$B$5:$B$504,"Retirada",Ahorro!$A$5:$A$504,"&lt;="&amp;$A150)))</f>
        <v/>
      </c>
    </row>
    <row r="151">
      <c r="A151" s="21" t="n"/>
      <c r="B151" s="22" t="n"/>
      <c r="C151" s="16" t="n"/>
      <c r="D151" s="16" t="n"/>
      <c r="E151" s="13" t="n"/>
      <c r="F151" s="23">
        <f>IF(OR($A151="",$E151=""),"",Ajustes!$B$5+SUMIFS(Movimientos!$E$5:$E$1004,Movimientos!$B$5:$B$1004,"Ingreso",Movimientos!$A$5:$A$1004,"&lt;="&amp;$A151)-SUMIFS(Movimientos!$E$5:$E$1004,Movimientos!$B$5:$B$1004,"Gasto",Movimientos!$A$5:$A$1004,"&lt;="&amp;$A151)-(SUMIFS(Ahorro!$D$5:$D$504,Ahorro!$B$5:$B$504,"Aportación",Ahorro!$A$5:$A$504,"&lt;="&amp;$A151)-SUMIFS(Ahorro!$D$5:$D$504,Ahorro!$B$5:$B$504,"Retirada",Ahorro!$A$5:$A$504,"&lt;="&amp;$A151)))</f>
        <v/>
      </c>
    </row>
    <row r="152">
      <c r="A152" s="21" t="n"/>
      <c r="B152" s="22" t="n"/>
      <c r="C152" s="16" t="n"/>
      <c r="D152" s="16" t="n"/>
      <c r="E152" s="13" t="n"/>
      <c r="F152" s="23">
        <f>IF(OR($A152="",$E152=""),"",Ajustes!$B$5+SUMIFS(Movimientos!$E$5:$E$1004,Movimientos!$B$5:$B$1004,"Ingreso",Movimientos!$A$5:$A$1004,"&lt;="&amp;$A152)-SUMIFS(Movimientos!$E$5:$E$1004,Movimientos!$B$5:$B$1004,"Gasto",Movimientos!$A$5:$A$1004,"&lt;="&amp;$A152)-(SUMIFS(Ahorro!$D$5:$D$504,Ahorro!$B$5:$B$504,"Aportación",Ahorro!$A$5:$A$504,"&lt;="&amp;$A152)-SUMIFS(Ahorro!$D$5:$D$504,Ahorro!$B$5:$B$504,"Retirada",Ahorro!$A$5:$A$504,"&lt;="&amp;$A152)))</f>
        <v/>
      </c>
    </row>
    <row r="153">
      <c r="A153" s="21" t="n"/>
      <c r="B153" s="22" t="n"/>
      <c r="C153" s="16" t="n"/>
      <c r="D153" s="16" t="n"/>
      <c r="E153" s="13" t="n"/>
      <c r="F153" s="23">
        <f>IF(OR($A153="",$E153=""),"",Ajustes!$B$5+SUMIFS(Movimientos!$E$5:$E$1004,Movimientos!$B$5:$B$1004,"Ingreso",Movimientos!$A$5:$A$1004,"&lt;="&amp;$A153)-SUMIFS(Movimientos!$E$5:$E$1004,Movimientos!$B$5:$B$1004,"Gasto",Movimientos!$A$5:$A$1004,"&lt;="&amp;$A153)-(SUMIFS(Ahorro!$D$5:$D$504,Ahorro!$B$5:$B$504,"Aportación",Ahorro!$A$5:$A$504,"&lt;="&amp;$A153)-SUMIFS(Ahorro!$D$5:$D$504,Ahorro!$B$5:$B$504,"Retirada",Ahorro!$A$5:$A$504,"&lt;="&amp;$A153)))</f>
        <v/>
      </c>
    </row>
    <row r="154">
      <c r="A154" s="21" t="n"/>
      <c r="B154" s="22" t="n"/>
      <c r="C154" s="16" t="n"/>
      <c r="D154" s="16" t="n"/>
      <c r="E154" s="13" t="n"/>
      <c r="F154" s="23">
        <f>IF(OR($A154="",$E154=""),"",Ajustes!$B$5+SUMIFS(Movimientos!$E$5:$E$1004,Movimientos!$B$5:$B$1004,"Ingreso",Movimientos!$A$5:$A$1004,"&lt;="&amp;$A154)-SUMIFS(Movimientos!$E$5:$E$1004,Movimientos!$B$5:$B$1004,"Gasto",Movimientos!$A$5:$A$1004,"&lt;="&amp;$A154)-(SUMIFS(Ahorro!$D$5:$D$504,Ahorro!$B$5:$B$504,"Aportación",Ahorro!$A$5:$A$504,"&lt;="&amp;$A154)-SUMIFS(Ahorro!$D$5:$D$504,Ahorro!$B$5:$B$504,"Retirada",Ahorro!$A$5:$A$504,"&lt;="&amp;$A154)))</f>
        <v/>
      </c>
    </row>
    <row r="155">
      <c r="A155" s="21" t="n"/>
      <c r="B155" s="22" t="n"/>
      <c r="C155" s="16" t="n"/>
      <c r="D155" s="16" t="n"/>
      <c r="E155" s="13" t="n"/>
      <c r="F155" s="23">
        <f>IF(OR($A155="",$E155=""),"",Ajustes!$B$5+SUMIFS(Movimientos!$E$5:$E$1004,Movimientos!$B$5:$B$1004,"Ingreso",Movimientos!$A$5:$A$1004,"&lt;="&amp;$A155)-SUMIFS(Movimientos!$E$5:$E$1004,Movimientos!$B$5:$B$1004,"Gasto",Movimientos!$A$5:$A$1004,"&lt;="&amp;$A155)-(SUMIFS(Ahorro!$D$5:$D$504,Ahorro!$B$5:$B$504,"Aportación",Ahorro!$A$5:$A$504,"&lt;="&amp;$A155)-SUMIFS(Ahorro!$D$5:$D$504,Ahorro!$B$5:$B$504,"Retirada",Ahorro!$A$5:$A$504,"&lt;="&amp;$A155)))</f>
        <v/>
      </c>
    </row>
    <row r="156">
      <c r="A156" s="21" t="n"/>
      <c r="B156" s="22" t="n"/>
      <c r="C156" s="16" t="n"/>
      <c r="D156" s="16" t="n"/>
      <c r="E156" s="13" t="n"/>
      <c r="F156" s="23">
        <f>IF(OR($A156="",$E156=""),"",Ajustes!$B$5+SUMIFS(Movimientos!$E$5:$E$1004,Movimientos!$B$5:$B$1004,"Ingreso",Movimientos!$A$5:$A$1004,"&lt;="&amp;$A156)-SUMIFS(Movimientos!$E$5:$E$1004,Movimientos!$B$5:$B$1004,"Gasto",Movimientos!$A$5:$A$1004,"&lt;="&amp;$A156)-(SUMIFS(Ahorro!$D$5:$D$504,Ahorro!$B$5:$B$504,"Aportación",Ahorro!$A$5:$A$504,"&lt;="&amp;$A156)-SUMIFS(Ahorro!$D$5:$D$504,Ahorro!$B$5:$B$504,"Retirada",Ahorro!$A$5:$A$504,"&lt;="&amp;$A156)))</f>
        <v/>
      </c>
    </row>
    <row r="157">
      <c r="A157" s="21" t="n"/>
      <c r="B157" s="22" t="n"/>
      <c r="C157" s="16" t="n"/>
      <c r="D157" s="16" t="n"/>
      <c r="E157" s="13" t="n"/>
      <c r="F157" s="23">
        <f>IF(OR($A157="",$E157=""),"",Ajustes!$B$5+SUMIFS(Movimientos!$E$5:$E$1004,Movimientos!$B$5:$B$1004,"Ingreso",Movimientos!$A$5:$A$1004,"&lt;="&amp;$A157)-SUMIFS(Movimientos!$E$5:$E$1004,Movimientos!$B$5:$B$1004,"Gasto",Movimientos!$A$5:$A$1004,"&lt;="&amp;$A157)-(SUMIFS(Ahorro!$D$5:$D$504,Ahorro!$B$5:$B$504,"Aportación",Ahorro!$A$5:$A$504,"&lt;="&amp;$A157)-SUMIFS(Ahorro!$D$5:$D$504,Ahorro!$B$5:$B$504,"Retirada",Ahorro!$A$5:$A$504,"&lt;="&amp;$A157)))</f>
        <v/>
      </c>
    </row>
    <row r="158">
      <c r="A158" s="21" t="n"/>
      <c r="B158" s="22" t="n"/>
      <c r="C158" s="16" t="n"/>
      <c r="D158" s="16" t="n"/>
      <c r="E158" s="13" t="n"/>
      <c r="F158" s="23">
        <f>IF(OR($A158="",$E158=""),"",Ajustes!$B$5+SUMIFS(Movimientos!$E$5:$E$1004,Movimientos!$B$5:$B$1004,"Ingreso",Movimientos!$A$5:$A$1004,"&lt;="&amp;$A158)-SUMIFS(Movimientos!$E$5:$E$1004,Movimientos!$B$5:$B$1004,"Gasto",Movimientos!$A$5:$A$1004,"&lt;="&amp;$A158)-(SUMIFS(Ahorro!$D$5:$D$504,Ahorro!$B$5:$B$504,"Aportación",Ahorro!$A$5:$A$504,"&lt;="&amp;$A158)-SUMIFS(Ahorro!$D$5:$D$504,Ahorro!$B$5:$B$504,"Retirada",Ahorro!$A$5:$A$504,"&lt;="&amp;$A158)))</f>
        <v/>
      </c>
    </row>
    <row r="159">
      <c r="A159" s="21" t="n"/>
      <c r="B159" s="22" t="n"/>
      <c r="C159" s="16" t="n"/>
      <c r="D159" s="16" t="n"/>
      <c r="E159" s="13" t="n"/>
      <c r="F159" s="23">
        <f>IF(OR($A159="",$E159=""),"",Ajustes!$B$5+SUMIFS(Movimientos!$E$5:$E$1004,Movimientos!$B$5:$B$1004,"Ingreso",Movimientos!$A$5:$A$1004,"&lt;="&amp;$A159)-SUMIFS(Movimientos!$E$5:$E$1004,Movimientos!$B$5:$B$1004,"Gasto",Movimientos!$A$5:$A$1004,"&lt;="&amp;$A159)-(SUMIFS(Ahorro!$D$5:$D$504,Ahorro!$B$5:$B$504,"Aportación",Ahorro!$A$5:$A$504,"&lt;="&amp;$A159)-SUMIFS(Ahorro!$D$5:$D$504,Ahorro!$B$5:$B$504,"Retirada",Ahorro!$A$5:$A$504,"&lt;="&amp;$A159)))</f>
        <v/>
      </c>
    </row>
    <row r="160">
      <c r="A160" s="21" t="n"/>
      <c r="B160" s="22" t="n"/>
      <c r="C160" s="16" t="n"/>
      <c r="D160" s="16" t="n"/>
      <c r="E160" s="13" t="n"/>
      <c r="F160" s="23">
        <f>IF(OR($A160="",$E160=""),"",Ajustes!$B$5+SUMIFS(Movimientos!$E$5:$E$1004,Movimientos!$B$5:$B$1004,"Ingreso",Movimientos!$A$5:$A$1004,"&lt;="&amp;$A160)-SUMIFS(Movimientos!$E$5:$E$1004,Movimientos!$B$5:$B$1004,"Gasto",Movimientos!$A$5:$A$1004,"&lt;="&amp;$A160)-(SUMIFS(Ahorro!$D$5:$D$504,Ahorro!$B$5:$B$504,"Aportación",Ahorro!$A$5:$A$504,"&lt;="&amp;$A160)-SUMIFS(Ahorro!$D$5:$D$504,Ahorro!$B$5:$B$504,"Retirada",Ahorro!$A$5:$A$504,"&lt;="&amp;$A160)))</f>
        <v/>
      </c>
    </row>
    <row r="161">
      <c r="A161" s="21" t="n"/>
      <c r="B161" s="22" t="n"/>
      <c r="C161" s="16" t="n"/>
      <c r="D161" s="16" t="n"/>
      <c r="E161" s="13" t="n"/>
      <c r="F161" s="23">
        <f>IF(OR($A161="",$E161=""),"",Ajustes!$B$5+SUMIFS(Movimientos!$E$5:$E$1004,Movimientos!$B$5:$B$1004,"Ingreso",Movimientos!$A$5:$A$1004,"&lt;="&amp;$A161)-SUMIFS(Movimientos!$E$5:$E$1004,Movimientos!$B$5:$B$1004,"Gasto",Movimientos!$A$5:$A$1004,"&lt;="&amp;$A161)-(SUMIFS(Ahorro!$D$5:$D$504,Ahorro!$B$5:$B$504,"Aportación",Ahorro!$A$5:$A$504,"&lt;="&amp;$A161)-SUMIFS(Ahorro!$D$5:$D$504,Ahorro!$B$5:$B$504,"Retirada",Ahorro!$A$5:$A$504,"&lt;="&amp;$A161)))</f>
        <v/>
      </c>
    </row>
    <row r="162">
      <c r="A162" s="21" t="n"/>
      <c r="B162" s="22" t="n"/>
      <c r="C162" s="16" t="n"/>
      <c r="D162" s="16" t="n"/>
      <c r="E162" s="13" t="n"/>
      <c r="F162" s="23">
        <f>IF(OR($A162="",$E162=""),"",Ajustes!$B$5+SUMIFS(Movimientos!$E$5:$E$1004,Movimientos!$B$5:$B$1004,"Ingreso",Movimientos!$A$5:$A$1004,"&lt;="&amp;$A162)-SUMIFS(Movimientos!$E$5:$E$1004,Movimientos!$B$5:$B$1004,"Gasto",Movimientos!$A$5:$A$1004,"&lt;="&amp;$A162)-(SUMIFS(Ahorro!$D$5:$D$504,Ahorro!$B$5:$B$504,"Aportación",Ahorro!$A$5:$A$504,"&lt;="&amp;$A162)-SUMIFS(Ahorro!$D$5:$D$504,Ahorro!$B$5:$B$504,"Retirada",Ahorro!$A$5:$A$504,"&lt;="&amp;$A162)))</f>
        <v/>
      </c>
    </row>
    <row r="163">
      <c r="A163" s="21" t="n"/>
      <c r="B163" s="22" t="n"/>
      <c r="C163" s="16" t="n"/>
      <c r="D163" s="16" t="n"/>
      <c r="E163" s="13" t="n"/>
      <c r="F163" s="23">
        <f>IF(OR($A163="",$E163=""),"",Ajustes!$B$5+SUMIFS(Movimientos!$E$5:$E$1004,Movimientos!$B$5:$B$1004,"Ingreso",Movimientos!$A$5:$A$1004,"&lt;="&amp;$A163)-SUMIFS(Movimientos!$E$5:$E$1004,Movimientos!$B$5:$B$1004,"Gasto",Movimientos!$A$5:$A$1004,"&lt;="&amp;$A163)-(SUMIFS(Ahorro!$D$5:$D$504,Ahorro!$B$5:$B$504,"Aportación",Ahorro!$A$5:$A$504,"&lt;="&amp;$A163)-SUMIFS(Ahorro!$D$5:$D$504,Ahorro!$B$5:$B$504,"Retirada",Ahorro!$A$5:$A$504,"&lt;="&amp;$A163)))</f>
        <v/>
      </c>
    </row>
    <row r="164">
      <c r="A164" s="21" t="n"/>
      <c r="B164" s="22" t="n"/>
      <c r="C164" s="16" t="n"/>
      <c r="D164" s="16" t="n"/>
      <c r="E164" s="13" t="n"/>
      <c r="F164" s="23">
        <f>IF(OR($A164="",$E164=""),"",Ajustes!$B$5+SUMIFS(Movimientos!$E$5:$E$1004,Movimientos!$B$5:$B$1004,"Ingreso",Movimientos!$A$5:$A$1004,"&lt;="&amp;$A164)-SUMIFS(Movimientos!$E$5:$E$1004,Movimientos!$B$5:$B$1004,"Gasto",Movimientos!$A$5:$A$1004,"&lt;="&amp;$A164)-(SUMIFS(Ahorro!$D$5:$D$504,Ahorro!$B$5:$B$504,"Aportación",Ahorro!$A$5:$A$504,"&lt;="&amp;$A164)-SUMIFS(Ahorro!$D$5:$D$504,Ahorro!$B$5:$B$504,"Retirada",Ahorro!$A$5:$A$504,"&lt;="&amp;$A164)))</f>
        <v/>
      </c>
    </row>
    <row r="165">
      <c r="A165" s="21" t="n"/>
      <c r="B165" s="22" t="n"/>
      <c r="C165" s="16" t="n"/>
      <c r="D165" s="16" t="n"/>
      <c r="E165" s="13" t="n"/>
      <c r="F165" s="23">
        <f>IF(OR($A165="",$E165=""),"",Ajustes!$B$5+SUMIFS(Movimientos!$E$5:$E$1004,Movimientos!$B$5:$B$1004,"Ingreso",Movimientos!$A$5:$A$1004,"&lt;="&amp;$A165)-SUMIFS(Movimientos!$E$5:$E$1004,Movimientos!$B$5:$B$1004,"Gasto",Movimientos!$A$5:$A$1004,"&lt;="&amp;$A165)-(SUMIFS(Ahorro!$D$5:$D$504,Ahorro!$B$5:$B$504,"Aportación",Ahorro!$A$5:$A$504,"&lt;="&amp;$A165)-SUMIFS(Ahorro!$D$5:$D$504,Ahorro!$B$5:$B$504,"Retirada",Ahorro!$A$5:$A$504,"&lt;="&amp;$A165)))</f>
        <v/>
      </c>
    </row>
    <row r="166">
      <c r="A166" s="21" t="n"/>
      <c r="B166" s="22" t="n"/>
      <c r="C166" s="16" t="n"/>
      <c r="D166" s="16" t="n"/>
      <c r="E166" s="13" t="n"/>
      <c r="F166" s="23">
        <f>IF(OR($A166="",$E166=""),"",Ajustes!$B$5+SUMIFS(Movimientos!$E$5:$E$1004,Movimientos!$B$5:$B$1004,"Ingreso",Movimientos!$A$5:$A$1004,"&lt;="&amp;$A166)-SUMIFS(Movimientos!$E$5:$E$1004,Movimientos!$B$5:$B$1004,"Gasto",Movimientos!$A$5:$A$1004,"&lt;="&amp;$A166)-(SUMIFS(Ahorro!$D$5:$D$504,Ahorro!$B$5:$B$504,"Aportación",Ahorro!$A$5:$A$504,"&lt;="&amp;$A166)-SUMIFS(Ahorro!$D$5:$D$504,Ahorro!$B$5:$B$504,"Retirada",Ahorro!$A$5:$A$504,"&lt;="&amp;$A166)))</f>
        <v/>
      </c>
    </row>
    <row r="167">
      <c r="A167" s="21" t="n"/>
      <c r="B167" s="22" t="n"/>
      <c r="C167" s="16" t="n"/>
      <c r="D167" s="16" t="n"/>
      <c r="E167" s="13" t="n"/>
      <c r="F167" s="23">
        <f>IF(OR($A167="",$E167=""),"",Ajustes!$B$5+SUMIFS(Movimientos!$E$5:$E$1004,Movimientos!$B$5:$B$1004,"Ingreso",Movimientos!$A$5:$A$1004,"&lt;="&amp;$A167)-SUMIFS(Movimientos!$E$5:$E$1004,Movimientos!$B$5:$B$1004,"Gasto",Movimientos!$A$5:$A$1004,"&lt;="&amp;$A167)-(SUMIFS(Ahorro!$D$5:$D$504,Ahorro!$B$5:$B$504,"Aportación",Ahorro!$A$5:$A$504,"&lt;="&amp;$A167)-SUMIFS(Ahorro!$D$5:$D$504,Ahorro!$B$5:$B$504,"Retirada",Ahorro!$A$5:$A$504,"&lt;="&amp;$A167)))</f>
        <v/>
      </c>
    </row>
    <row r="168">
      <c r="A168" s="21" t="n"/>
      <c r="B168" s="22" t="n"/>
      <c r="C168" s="16" t="n"/>
      <c r="D168" s="16" t="n"/>
      <c r="E168" s="13" t="n"/>
      <c r="F168" s="23">
        <f>IF(OR($A168="",$E168=""),"",Ajustes!$B$5+SUMIFS(Movimientos!$E$5:$E$1004,Movimientos!$B$5:$B$1004,"Ingreso",Movimientos!$A$5:$A$1004,"&lt;="&amp;$A168)-SUMIFS(Movimientos!$E$5:$E$1004,Movimientos!$B$5:$B$1004,"Gasto",Movimientos!$A$5:$A$1004,"&lt;="&amp;$A168)-(SUMIFS(Ahorro!$D$5:$D$504,Ahorro!$B$5:$B$504,"Aportación",Ahorro!$A$5:$A$504,"&lt;="&amp;$A168)-SUMIFS(Ahorro!$D$5:$D$504,Ahorro!$B$5:$B$504,"Retirada",Ahorro!$A$5:$A$504,"&lt;="&amp;$A168)))</f>
        <v/>
      </c>
    </row>
    <row r="169">
      <c r="A169" s="21" t="n"/>
      <c r="B169" s="22" t="n"/>
      <c r="C169" s="16" t="n"/>
      <c r="D169" s="16" t="n"/>
      <c r="E169" s="13" t="n"/>
      <c r="F169" s="23">
        <f>IF(OR($A169="",$E169=""),"",Ajustes!$B$5+SUMIFS(Movimientos!$E$5:$E$1004,Movimientos!$B$5:$B$1004,"Ingreso",Movimientos!$A$5:$A$1004,"&lt;="&amp;$A169)-SUMIFS(Movimientos!$E$5:$E$1004,Movimientos!$B$5:$B$1004,"Gasto",Movimientos!$A$5:$A$1004,"&lt;="&amp;$A169)-(SUMIFS(Ahorro!$D$5:$D$504,Ahorro!$B$5:$B$504,"Aportación",Ahorro!$A$5:$A$504,"&lt;="&amp;$A169)-SUMIFS(Ahorro!$D$5:$D$504,Ahorro!$B$5:$B$504,"Retirada",Ahorro!$A$5:$A$504,"&lt;="&amp;$A169)))</f>
        <v/>
      </c>
    </row>
    <row r="170">
      <c r="A170" s="21" t="n"/>
      <c r="B170" s="22" t="n"/>
      <c r="C170" s="16" t="n"/>
      <c r="D170" s="16" t="n"/>
      <c r="E170" s="13" t="n"/>
      <c r="F170" s="23">
        <f>IF(OR($A170="",$E170=""),"",Ajustes!$B$5+SUMIFS(Movimientos!$E$5:$E$1004,Movimientos!$B$5:$B$1004,"Ingreso",Movimientos!$A$5:$A$1004,"&lt;="&amp;$A170)-SUMIFS(Movimientos!$E$5:$E$1004,Movimientos!$B$5:$B$1004,"Gasto",Movimientos!$A$5:$A$1004,"&lt;="&amp;$A170)-(SUMIFS(Ahorro!$D$5:$D$504,Ahorro!$B$5:$B$504,"Aportación",Ahorro!$A$5:$A$504,"&lt;="&amp;$A170)-SUMIFS(Ahorro!$D$5:$D$504,Ahorro!$B$5:$B$504,"Retirada",Ahorro!$A$5:$A$504,"&lt;="&amp;$A170)))</f>
        <v/>
      </c>
    </row>
    <row r="171">
      <c r="A171" s="21" t="n"/>
      <c r="B171" s="22" t="n"/>
      <c r="C171" s="16" t="n"/>
      <c r="D171" s="16" t="n"/>
      <c r="E171" s="13" t="n"/>
      <c r="F171" s="23">
        <f>IF(OR($A171="",$E171=""),"",Ajustes!$B$5+SUMIFS(Movimientos!$E$5:$E$1004,Movimientos!$B$5:$B$1004,"Ingreso",Movimientos!$A$5:$A$1004,"&lt;="&amp;$A171)-SUMIFS(Movimientos!$E$5:$E$1004,Movimientos!$B$5:$B$1004,"Gasto",Movimientos!$A$5:$A$1004,"&lt;="&amp;$A171)-(SUMIFS(Ahorro!$D$5:$D$504,Ahorro!$B$5:$B$504,"Aportación",Ahorro!$A$5:$A$504,"&lt;="&amp;$A171)-SUMIFS(Ahorro!$D$5:$D$504,Ahorro!$B$5:$B$504,"Retirada",Ahorro!$A$5:$A$504,"&lt;="&amp;$A171)))</f>
        <v/>
      </c>
    </row>
    <row r="172">
      <c r="A172" s="21" t="n"/>
      <c r="B172" s="22" t="n"/>
      <c r="C172" s="16" t="n"/>
      <c r="D172" s="16" t="n"/>
      <c r="E172" s="13" t="n"/>
      <c r="F172" s="23">
        <f>IF(OR($A172="",$E172=""),"",Ajustes!$B$5+SUMIFS(Movimientos!$E$5:$E$1004,Movimientos!$B$5:$B$1004,"Ingreso",Movimientos!$A$5:$A$1004,"&lt;="&amp;$A172)-SUMIFS(Movimientos!$E$5:$E$1004,Movimientos!$B$5:$B$1004,"Gasto",Movimientos!$A$5:$A$1004,"&lt;="&amp;$A172)-(SUMIFS(Ahorro!$D$5:$D$504,Ahorro!$B$5:$B$504,"Aportación",Ahorro!$A$5:$A$504,"&lt;="&amp;$A172)-SUMIFS(Ahorro!$D$5:$D$504,Ahorro!$B$5:$B$504,"Retirada",Ahorro!$A$5:$A$504,"&lt;="&amp;$A172)))</f>
        <v/>
      </c>
    </row>
    <row r="173">
      <c r="A173" s="21" t="n"/>
      <c r="B173" s="22" t="n"/>
      <c r="C173" s="16" t="n"/>
      <c r="D173" s="16" t="n"/>
      <c r="E173" s="13" t="n"/>
      <c r="F173" s="23">
        <f>IF(OR($A173="",$E173=""),"",Ajustes!$B$5+SUMIFS(Movimientos!$E$5:$E$1004,Movimientos!$B$5:$B$1004,"Ingreso",Movimientos!$A$5:$A$1004,"&lt;="&amp;$A173)-SUMIFS(Movimientos!$E$5:$E$1004,Movimientos!$B$5:$B$1004,"Gasto",Movimientos!$A$5:$A$1004,"&lt;="&amp;$A173)-(SUMIFS(Ahorro!$D$5:$D$504,Ahorro!$B$5:$B$504,"Aportación",Ahorro!$A$5:$A$504,"&lt;="&amp;$A173)-SUMIFS(Ahorro!$D$5:$D$504,Ahorro!$B$5:$B$504,"Retirada",Ahorro!$A$5:$A$504,"&lt;="&amp;$A173)))</f>
        <v/>
      </c>
    </row>
    <row r="174">
      <c r="A174" s="21" t="n"/>
      <c r="B174" s="22" t="n"/>
      <c r="C174" s="16" t="n"/>
      <c r="D174" s="16" t="n"/>
      <c r="E174" s="13" t="n"/>
      <c r="F174" s="23">
        <f>IF(OR($A174="",$E174=""),"",Ajustes!$B$5+SUMIFS(Movimientos!$E$5:$E$1004,Movimientos!$B$5:$B$1004,"Ingreso",Movimientos!$A$5:$A$1004,"&lt;="&amp;$A174)-SUMIFS(Movimientos!$E$5:$E$1004,Movimientos!$B$5:$B$1004,"Gasto",Movimientos!$A$5:$A$1004,"&lt;="&amp;$A174)-(SUMIFS(Ahorro!$D$5:$D$504,Ahorro!$B$5:$B$504,"Aportación",Ahorro!$A$5:$A$504,"&lt;="&amp;$A174)-SUMIFS(Ahorro!$D$5:$D$504,Ahorro!$B$5:$B$504,"Retirada",Ahorro!$A$5:$A$504,"&lt;="&amp;$A174)))</f>
        <v/>
      </c>
    </row>
    <row r="175">
      <c r="A175" s="21" t="n"/>
      <c r="B175" s="22" t="n"/>
      <c r="C175" s="16" t="n"/>
      <c r="D175" s="16" t="n"/>
      <c r="E175" s="13" t="n"/>
      <c r="F175" s="23">
        <f>IF(OR($A175="",$E175=""),"",Ajustes!$B$5+SUMIFS(Movimientos!$E$5:$E$1004,Movimientos!$B$5:$B$1004,"Ingreso",Movimientos!$A$5:$A$1004,"&lt;="&amp;$A175)-SUMIFS(Movimientos!$E$5:$E$1004,Movimientos!$B$5:$B$1004,"Gasto",Movimientos!$A$5:$A$1004,"&lt;="&amp;$A175)-(SUMIFS(Ahorro!$D$5:$D$504,Ahorro!$B$5:$B$504,"Aportación",Ahorro!$A$5:$A$504,"&lt;="&amp;$A175)-SUMIFS(Ahorro!$D$5:$D$504,Ahorro!$B$5:$B$504,"Retirada",Ahorro!$A$5:$A$504,"&lt;="&amp;$A175)))</f>
        <v/>
      </c>
    </row>
    <row r="176">
      <c r="A176" s="21" t="n"/>
      <c r="B176" s="22" t="n"/>
      <c r="C176" s="16" t="n"/>
      <c r="D176" s="16" t="n"/>
      <c r="E176" s="13" t="n"/>
      <c r="F176" s="23">
        <f>IF(OR($A176="",$E176=""),"",Ajustes!$B$5+SUMIFS(Movimientos!$E$5:$E$1004,Movimientos!$B$5:$B$1004,"Ingreso",Movimientos!$A$5:$A$1004,"&lt;="&amp;$A176)-SUMIFS(Movimientos!$E$5:$E$1004,Movimientos!$B$5:$B$1004,"Gasto",Movimientos!$A$5:$A$1004,"&lt;="&amp;$A176)-(SUMIFS(Ahorro!$D$5:$D$504,Ahorro!$B$5:$B$504,"Aportación",Ahorro!$A$5:$A$504,"&lt;="&amp;$A176)-SUMIFS(Ahorro!$D$5:$D$504,Ahorro!$B$5:$B$504,"Retirada",Ahorro!$A$5:$A$504,"&lt;="&amp;$A176)))</f>
        <v/>
      </c>
    </row>
    <row r="177">
      <c r="A177" s="21" t="n"/>
      <c r="B177" s="22" t="n"/>
      <c r="C177" s="16" t="n"/>
      <c r="D177" s="16" t="n"/>
      <c r="E177" s="13" t="n"/>
      <c r="F177" s="23">
        <f>IF(OR($A177="",$E177=""),"",Ajustes!$B$5+SUMIFS(Movimientos!$E$5:$E$1004,Movimientos!$B$5:$B$1004,"Ingreso",Movimientos!$A$5:$A$1004,"&lt;="&amp;$A177)-SUMIFS(Movimientos!$E$5:$E$1004,Movimientos!$B$5:$B$1004,"Gasto",Movimientos!$A$5:$A$1004,"&lt;="&amp;$A177)-(SUMIFS(Ahorro!$D$5:$D$504,Ahorro!$B$5:$B$504,"Aportación",Ahorro!$A$5:$A$504,"&lt;="&amp;$A177)-SUMIFS(Ahorro!$D$5:$D$504,Ahorro!$B$5:$B$504,"Retirada",Ahorro!$A$5:$A$504,"&lt;="&amp;$A177)))</f>
        <v/>
      </c>
    </row>
    <row r="178">
      <c r="A178" s="21" t="n"/>
      <c r="B178" s="22" t="n"/>
      <c r="C178" s="16" t="n"/>
      <c r="D178" s="16" t="n"/>
      <c r="E178" s="13" t="n"/>
      <c r="F178" s="23">
        <f>IF(OR($A178="",$E178=""),"",Ajustes!$B$5+SUMIFS(Movimientos!$E$5:$E$1004,Movimientos!$B$5:$B$1004,"Ingreso",Movimientos!$A$5:$A$1004,"&lt;="&amp;$A178)-SUMIFS(Movimientos!$E$5:$E$1004,Movimientos!$B$5:$B$1004,"Gasto",Movimientos!$A$5:$A$1004,"&lt;="&amp;$A178)-(SUMIFS(Ahorro!$D$5:$D$504,Ahorro!$B$5:$B$504,"Aportación",Ahorro!$A$5:$A$504,"&lt;="&amp;$A178)-SUMIFS(Ahorro!$D$5:$D$504,Ahorro!$B$5:$B$504,"Retirada",Ahorro!$A$5:$A$504,"&lt;="&amp;$A178)))</f>
        <v/>
      </c>
    </row>
    <row r="179">
      <c r="A179" s="21" t="n"/>
      <c r="B179" s="22" t="n"/>
      <c r="C179" s="16" t="n"/>
      <c r="D179" s="16" t="n"/>
      <c r="E179" s="13" t="n"/>
      <c r="F179" s="23">
        <f>IF(OR($A179="",$E179=""),"",Ajustes!$B$5+SUMIFS(Movimientos!$E$5:$E$1004,Movimientos!$B$5:$B$1004,"Ingreso",Movimientos!$A$5:$A$1004,"&lt;="&amp;$A179)-SUMIFS(Movimientos!$E$5:$E$1004,Movimientos!$B$5:$B$1004,"Gasto",Movimientos!$A$5:$A$1004,"&lt;="&amp;$A179)-(SUMIFS(Ahorro!$D$5:$D$504,Ahorro!$B$5:$B$504,"Aportación",Ahorro!$A$5:$A$504,"&lt;="&amp;$A179)-SUMIFS(Ahorro!$D$5:$D$504,Ahorro!$B$5:$B$504,"Retirada",Ahorro!$A$5:$A$504,"&lt;="&amp;$A179)))</f>
        <v/>
      </c>
    </row>
    <row r="180">
      <c r="A180" s="21" t="n"/>
      <c r="B180" s="22" t="n"/>
      <c r="C180" s="16" t="n"/>
      <c r="D180" s="16" t="n"/>
      <c r="E180" s="13" t="n"/>
      <c r="F180" s="23">
        <f>IF(OR($A180="",$E180=""),"",Ajustes!$B$5+SUMIFS(Movimientos!$E$5:$E$1004,Movimientos!$B$5:$B$1004,"Ingreso",Movimientos!$A$5:$A$1004,"&lt;="&amp;$A180)-SUMIFS(Movimientos!$E$5:$E$1004,Movimientos!$B$5:$B$1004,"Gasto",Movimientos!$A$5:$A$1004,"&lt;="&amp;$A180)-(SUMIFS(Ahorro!$D$5:$D$504,Ahorro!$B$5:$B$504,"Aportación",Ahorro!$A$5:$A$504,"&lt;="&amp;$A180)-SUMIFS(Ahorro!$D$5:$D$504,Ahorro!$B$5:$B$504,"Retirada",Ahorro!$A$5:$A$504,"&lt;="&amp;$A180)))</f>
        <v/>
      </c>
    </row>
    <row r="181">
      <c r="A181" s="21" t="n"/>
      <c r="B181" s="22" t="n"/>
      <c r="C181" s="16" t="n"/>
      <c r="D181" s="16" t="n"/>
      <c r="E181" s="13" t="n"/>
      <c r="F181" s="23">
        <f>IF(OR($A181="",$E181=""),"",Ajustes!$B$5+SUMIFS(Movimientos!$E$5:$E$1004,Movimientos!$B$5:$B$1004,"Ingreso",Movimientos!$A$5:$A$1004,"&lt;="&amp;$A181)-SUMIFS(Movimientos!$E$5:$E$1004,Movimientos!$B$5:$B$1004,"Gasto",Movimientos!$A$5:$A$1004,"&lt;="&amp;$A181)-(SUMIFS(Ahorro!$D$5:$D$504,Ahorro!$B$5:$B$504,"Aportación",Ahorro!$A$5:$A$504,"&lt;="&amp;$A181)-SUMIFS(Ahorro!$D$5:$D$504,Ahorro!$B$5:$B$504,"Retirada",Ahorro!$A$5:$A$504,"&lt;="&amp;$A181)))</f>
        <v/>
      </c>
    </row>
    <row r="182">
      <c r="A182" s="21" t="n"/>
      <c r="B182" s="22" t="n"/>
      <c r="C182" s="16" t="n"/>
      <c r="D182" s="16" t="n"/>
      <c r="E182" s="13" t="n"/>
      <c r="F182" s="23">
        <f>IF(OR($A182="",$E182=""),"",Ajustes!$B$5+SUMIFS(Movimientos!$E$5:$E$1004,Movimientos!$B$5:$B$1004,"Ingreso",Movimientos!$A$5:$A$1004,"&lt;="&amp;$A182)-SUMIFS(Movimientos!$E$5:$E$1004,Movimientos!$B$5:$B$1004,"Gasto",Movimientos!$A$5:$A$1004,"&lt;="&amp;$A182)-(SUMIFS(Ahorro!$D$5:$D$504,Ahorro!$B$5:$B$504,"Aportación",Ahorro!$A$5:$A$504,"&lt;="&amp;$A182)-SUMIFS(Ahorro!$D$5:$D$504,Ahorro!$B$5:$B$504,"Retirada",Ahorro!$A$5:$A$504,"&lt;="&amp;$A182)))</f>
        <v/>
      </c>
    </row>
    <row r="183">
      <c r="A183" s="21" t="n"/>
      <c r="B183" s="22" t="n"/>
      <c r="C183" s="16" t="n"/>
      <c r="D183" s="16" t="n"/>
      <c r="E183" s="13" t="n"/>
      <c r="F183" s="23">
        <f>IF(OR($A183="",$E183=""),"",Ajustes!$B$5+SUMIFS(Movimientos!$E$5:$E$1004,Movimientos!$B$5:$B$1004,"Ingreso",Movimientos!$A$5:$A$1004,"&lt;="&amp;$A183)-SUMIFS(Movimientos!$E$5:$E$1004,Movimientos!$B$5:$B$1004,"Gasto",Movimientos!$A$5:$A$1004,"&lt;="&amp;$A183)-(SUMIFS(Ahorro!$D$5:$D$504,Ahorro!$B$5:$B$504,"Aportación",Ahorro!$A$5:$A$504,"&lt;="&amp;$A183)-SUMIFS(Ahorro!$D$5:$D$504,Ahorro!$B$5:$B$504,"Retirada",Ahorro!$A$5:$A$504,"&lt;="&amp;$A183)))</f>
        <v/>
      </c>
    </row>
    <row r="184">
      <c r="A184" s="21" t="n"/>
      <c r="B184" s="22" t="n"/>
      <c r="C184" s="16" t="n"/>
      <c r="D184" s="16" t="n"/>
      <c r="E184" s="13" t="n"/>
      <c r="F184" s="23">
        <f>IF(OR($A184="",$E184=""),"",Ajustes!$B$5+SUMIFS(Movimientos!$E$5:$E$1004,Movimientos!$B$5:$B$1004,"Ingreso",Movimientos!$A$5:$A$1004,"&lt;="&amp;$A184)-SUMIFS(Movimientos!$E$5:$E$1004,Movimientos!$B$5:$B$1004,"Gasto",Movimientos!$A$5:$A$1004,"&lt;="&amp;$A184)-(SUMIFS(Ahorro!$D$5:$D$504,Ahorro!$B$5:$B$504,"Aportación",Ahorro!$A$5:$A$504,"&lt;="&amp;$A184)-SUMIFS(Ahorro!$D$5:$D$504,Ahorro!$B$5:$B$504,"Retirada",Ahorro!$A$5:$A$504,"&lt;="&amp;$A184)))</f>
        <v/>
      </c>
    </row>
    <row r="185">
      <c r="A185" s="21" t="n"/>
      <c r="B185" s="22" t="n"/>
      <c r="C185" s="16" t="n"/>
      <c r="D185" s="16" t="n"/>
      <c r="E185" s="13" t="n"/>
      <c r="F185" s="23">
        <f>IF(OR($A185="",$E185=""),"",Ajustes!$B$5+SUMIFS(Movimientos!$E$5:$E$1004,Movimientos!$B$5:$B$1004,"Ingreso",Movimientos!$A$5:$A$1004,"&lt;="&amp;$A185)-SUMIFS(Movimientos!$E$5:$E$1004,Movimientos!$B$5:$B$1004,"Gasto",Movimientos!$A$5:$A$1004,"&lt;="&amp;$A185)-(SUMIFS(Ahorro!$D$5:$D$504,Ahorro!$B$5:$B$504,"Aportación",Ahorro!$A$5:$A$504,"&lt;="&amp;$A185)-SUMIFS(Ahorro!$D$5:$D$504,Ahorro!$B$5:$B$504,"Retirada",Ahorro!$A$5:$A$504,"&lt;="&amp;$A185)))</f>
        <v/>
      </c>
    </row>
    <row r="186">
      <c r="A186" s="21" t="n"/>
      <c r="B186" s="22" t="n"/>
      <c r="C186" s="16" t="n"/>
      <c r="D186" s="16" t="n"/>
      <c r="E186" s="13" t="n"/>
      <c r="F186" s="23">
        <f>IF(OR($A186="",$E186=""),"",Ajustes!$B$5+SUMIFS(Movimientos!$E$5:$E$1004,Movimientos!$B$5:$B$1004,"Ingreso",Movimientos!$A$5:$A$1004,"&lt;="&amp;$A186)-SUMIFS(Movimientos!$E$5:$E$1004,Movimientos!$B$5:$B$1004,"Gasto",Movimientos!$A$5:$A$1004,"&lt;="&amp;$A186)-(SUMIFS(Ahorro!$D$5:$D$504,Ahorro!$B$5:$B$504,"Aportación",Ahorro!$A$5:$A$504,"&lt;="&amp;$A186)-SUMIFS(Ahorro!$D$5:$D$504,Ahorro!$B$5:$B$504,"Retirada",Ahorro!$A$5:$A$504,"&lt;="&amp;$A186)))</f>
        <v/>
      </c>
    </row>
    <row r="187">
      <c r="A187" s="21" t="n"/>
      <c r="B187" s="22" t="n"/>
      <c r="C187" s="16" t="n"/>
      <c r="D187" s="16" t="n"/>
      <c r="E187" s="13" t="n"/>
      <c r="F187" s="23">
        <f>IF(OR($A187="",$E187=""),"",Ajustes!$B$5+SUMIFS(Movimientos!$E$5:$E$1004,Movimientos!$B$5:$B$1004,"Ingreso",Movimientos!$A$5:$A$1004,"&lt;="&amp;$A187)-SUMIFS(Movimientos!$E$5:$E$1004,Movimientos!$B$5:$B$1004,"Gasto",Movimientos!$A$5:$A$1004,"&lt;="&amp;$A187)-(SUMIFS(Ahorro!$D$5:$D$504,Ahorro!$B$5:$B$504,"Aportación",Ahorro!$A$5:$A$504,"&lt;="&amp;$A187)-SUMIFS(Ahorro!$D$5:$D$504,Ahorro!$B$5:$B$504,"Retirada",Ahorro!$A$5:$A$504,"&lt;="&amp;$A187)))</f>
        <v/>
      </c>
    </row>
    <row r="188">
      <c r="A188" s="21" t="n"/>
      <c r="B188" s="22" t="n"/>
      <c r="C188" s="16" t="n"/>
      <c r="D188" s="16" t="n"/>
      <c r="E188" s="13" t="n"/>
      <c r="F188" s="23">
        <f>IF(OR($A188="",$E188=""),"",Ajustes!$B$5+SUMIFS(Movimientos!$E$5:$E$1004,Movimientos!$B$5:$B$1004,"Ingreso",Movimientos!$A$5:$A$1004,"&lt;="&amp;$A188)-SUMIFS(Movimientos!$E$5:$E$1004,Movimientos!$B$5:$B$1004,"Gasto",Movimientos!$A$5:$A$1004,"&lt;="&amp;$A188)-(SUMIFS(Ahorro!$D$5:$D$504,Ahorro!$B$5:$B$504,"Aportación",Ahorro!$A$5:$A$504,"&lt;="&amp;$A188)-SUMIFS(Ahorro!$D$5:$D$504,Ahorro!$B$5:$B$504,"Retirada",Ahorro!$A$5:$A$504,"&lt;="&amp;$A188)))</f>
        <v/>
      </c>
    </row>
    <row r="189">
      <c r="A189" s="21" t="n"/>
      <c r="B189" s="22" t="n"/>
      <c r="C189" s="16" t="n"/>
      <c r="D189" s="16" t="n"/>
      <c r="E189" s="13" t="n"/>
      <c r="F189" s="23">
        <f>IF(OR($A189="",$E189=""),"",Ajustes!$B$5+SUMIFS(Movimientos!$E$5:$E$1004,Movimientos!$B$5:$B$1004,"Ingreso",Movimientos!$A$5:$A$1004,"&lt;="&amp;$A189)-SUMIFS(Movimientos!$E$5:$E$1004,Movimientos!$B$5:$B$1004,"Gasto",Movimientos!$A$5:$A$1004,"&lt;="&amp;$A189)-(SUMIFS(Ahorro!$D$5:$D$504,Ahorro!$B$5:$B$504,"Aportación",Ahorro!$A$5:$A$504,"&lt;="&amp;$A189)-SUMIFS(Ahorro!$D$5:$D$504,Ahorro!$B$5:$B$504,"Retirada",Ahorro!$A$5:$A$504,"&lt;="&amp;$A189)))</f>
        <v/>
      </c>
    </row>
    <row r="190">
      <c r="A190" s="21" t="n"/>
      <c r="B190" s="22" t="n"/>
      <c r="C190" s="16" t="n"/>
      <c r="D190" s="16" t="n"/>
      <c r="E190" s="13" t="n"/>
      <c r="F190" s="23">
        <f>IF(OR($A190="",$E190=""),"",Ajustes!$B$5+SUMIFS(Movimientos!$E$5:$E$1004,Movimientos!$B$5:$B$1004,"Ingreso",Movimientos!$A$5:$A$1004,"&lt;="&amp;$A190)-SUMIFS(Movimientos!$E$5:$E$1004,Movimientos!$B$5:$B$1004,"Gasto",Movimientos!$A$5:$A$1004,"&lt;="&amp;$A190)-(SUMIFS(Ahorro!$D$5:$D$504,Ahorro!$B$5:$B$504,"Aportación",Ahorro!$A$5:$A$504,"&lt;="&amp;$A190)-SUMIFS(Ahorro!$D$5:$D$504,Ahorro!$B$5:$B$504,"Retirada",Ahorro!$A$5:$A$504,"&lt;="&amp;$A190)))</f>
        <v/>
      </c>
    </row>
    <row r="191">
      <c r="A191" s="21" t="n"/>
      <c r="B191" s="22" t="n"/>
      <c r="C191" s="16" t="n"/>
      <c r="D191" s="16" t="n"/>
      <c r="E191" s="13" t="n"/>
      <c r="F191" s="23">
        <f>IF(OR($A191="",$E191=""),"",Ajustes!$B$5+SUMIFS(Movimientos!$E$5:$E$1004,Movimientos!$B$5:$B$1004,"Ingreso",Movimientos!$A$5:$A$1004,"&lt;="&amp;$A191)-SUMIFS(Movimientos!$E$5:$E$1004,Movimientos!$B$5:$B$1004,"Gasto",Movimientos!$A$5:$A$1004,"&lt;="&amp;$A191)-(SUMIFS(Ahorro!$D$5:$D$504,Ahorro!$B$5:$B$504,"Aportación",Ahorro!$A$5:$A$504,"&lt;="&amp;$A191)-SUMIFS(Ahorro!$D$5:$D$504,Ahorro!$B$5:$B$504,"Retirada",Ahorro!$A$5:$A$504,"&lt;="&amp;$A191)))</f>
        <v/>
      </c>
    </row>
    <row r="192">
      <c r="A192" s="21" t="n"/>
      <c r="B192" s="22" t="n"/>
      <c r="C192" s="16" t="n"/>
      <c r="D192" s="16" t="n"/>
      <c r="E192" s="13" t="n"/>
      <c r="F192" s="23">
        <f>IF(OR($A192="",$E192=""),"",Ajustes!$B$5+SUMIFS(Movimientos!$E$5:$E$1004,Movimientos!$B$5:$B$1004,"Ingreso",Movimientos!$A$5:$A$1004,"&lt;="&amp;$A192)-SUMIFS(Movimientos!$E$5:$E$1004,Movimientos!$B$5:$B$1004,"Gasto",Movimientos!$A$5:$A$1004,"&lt;="&amp;$A192)-(SUMIFS(Ahorro!$D$5:$D$504,Ahorro!$B$5:$B$504,"Aportación",Ahorro!$A$5:$A$504,"&lt;="&amp;$A192)-SUMIFS(Ahorro!$D$5:$D$504,Ahorro!$B$5:$B$504,"Retirada",Ahorro!$A$5:$A$504,"&lt;="&amp;$A192)))</f>
        <v/>
      </c>
    </row>
    <row r="193">
      <c r="A193" s="21" t="n"/>
      <c r="B193" s="22" t="n"/>
      <c r="C193" s="16" t="n"/>
      <c r="D193" s="16" t="n"/>
      <c r="E193" s="13" t="n"/>
      <c r="F193" s="23">
        <f>IF(OR($A193="",$E193=""),"",Ajustes!$B$5+SUMIFS(Movimientos!$E$5:$E$1004,Movimientos!$B$5:$B$1004,"Ingreso",Movimientos!$A$5:$A$1004,"&lt;="&amp;$A193)-SUMIFS(Movimientos!$E$5:$E$1004,Movimientos!$B$5:$B$1004,"Gasto",Movimientos!$A$5:$A$1004,"&lt;="&amp;$A193)-(SUMIFS(Ahorro!$D$5:$D$504,Ahorro!$B$5:$B$504,"Aportación",Ahorro!$A$5:$A$504,"&lt;="&amp;$A193)-SUMIFS(Ahorro!$D$5:$D$504,Ahorro!$B$5:$B$504,"Retirada",Ahorro!$A$5:$A$504,"&lt;="&amp;$A193)))</f>
        <v/>
      </c>
    </row>
    <row r="194">
      <c r="A194" s="21" t="n"/>
      <c r="B194" s="22" t="n"/>
      <c r="C194" s="16" t="n"/>
      <c r="D194" s="16" t="n"/>
      <c r="E194" s="13" t="n"/>
      <c r="F194" s="23">
        <f>IF(OR($A194="",$E194=""),"",Ajustes!$B$5+SUMIFS(Movimientos!$E$5:$E$1004,Movimientos!$B$5:$B$1004,"Ingreso",Movimientos!$A$5:$A$1004,"&lt;="&amp;$A194)-SUMIFS(Movimientos!$E$5:$E$1004,Movimientos!$B$5:$B$1004,"Gasto",Movimientos!$A$5:$A$1004,"&lt;="&amp;$A194)-(SUMIFS(Ahorro!$D$5:$D$504,Ahorro!$B$5:$B$504,"Aportación",Ahorro!$A$5:$A$504,"&lt;="&amp;$A194)-SUMIFS(Ahorro!$D$5:$D$504,Ahorro!$B$5:$B$504,"Retirada",Ahorro!$A$5:$A$504,"&lt;="&amp;$A194)))</f>
        <v/>
      </c>
    </row>
    <row r="195">
      <c r="A195" s="21" t="n"/>
      <c r="B195" s="22" t="n"/>
      <c r="C195" s="16" t="n"/>
      <c r="D195" s="16" t="n"/>
      <c r="E195" s="13" t="n"/>
      <c r="F195" s="23">
        <f>IF(OR($A195="",$E195=""),"",Ajustes!$B$5+SUMIFS(Movimientos!$E$5:$E$1004,Movimientos!$B$5:$B$1004,"Ingreso",Movimientos!$A$5:$A$1004,"&lt;="&amp;$A195)-SUMIFS(Movimientos!$E$5:$E$1004,Movimientos!$B$5:$B$1004,"Gasto",Movimientos!$A$5:$A$1004,"&lt;="&amp;$A195)-(SUMIFS(Ahorro!$D$5:$D$504,Ahorro!$B$5:$B$504,"Aportación",Ahorro!$A$5:$A$504,"&lt;="&amp;$A195)-SUMIFS(Ahorro!$D$5:$D$504,Ahorro!$B$5:$B$504,"Retirada",Ahorro!$A$5:$A$504,"&lt;="&amp;$A195)))</f>
        <v/>
      </c>
    </row>
    <row r="196">
      <c r="A196" s="21" t="n"/>
      <c r="B196" s="22" t="n"/>
      <c r="C196" s="16" t="n"/>
      <c r="D196" s="16" t="n"/>
      <c r="E196" s="13" t="n"/>
      <c r="F196" s="23">
        <f>IF(OR($A196="",$E196=""),"",Ajustes!$B$5+SUMIFS(Movimientos!$E$5:$E$1004,Movimientos!$B$5:$B$1004,"Ingreso",Movimientos!$A$5:$A$1004,"&lt;="&amp;$A196)-SUMIFS(Movimientos!$E$5:$E$1004,Movimientos!$B$5:$B$1004,"Gasto",Movimientos!$A$5:$A$1004,"&lt;="&amp;$A196)-(SUMIFS(Ahorro!$D$5:$D$504,Ahorro!$B$5:$B$504,"Aportación",Ahorro!$A$5:$A$504,"&lt;="&amp;$A196)-SUMIFS(Ahorro!$D$5:$D$504,Ahorro!$B$5:$B$504,"Retirada",Ahorro!$A$5:$A$504,"&lt;="&amp;$A196)))</f>
        <v/>
      </c>
    </row>
    <row r="197">
      <c r="A197" s="21" t="n"/>
      <c r="B197" s="22" t="n"/>
      <c r="C197" s="16" t="n"/>
      <c r="D197" s="16" t="n"/>
      <c r="E197" s="13" t="n"/>
      <c r="F197" s="23">
        <f>IF(OR($A197="",$E197=""),"",Ajustes!$B$5+SUMIFS(Movimientos!$E$5:$E$1004,Movimientos!$B$5:$B$1004,"Ingreso",Movimientos!$A$5:$A$1004,"&lt;="&amp;$A197)-SUMIFS(Movimientos!$E$5:$E$1004,Movimientos!$B$5:$B$1004,"Gasto",Movimientos!$A$5:$A$1004,"&lt;="&amp;$A197)-(SUMIFS(Ahorro!$D$5:$D$504,Ahorro!$B$5:$B$504,"Aportación",Ahorro!$A$5:$A$504,"&lt;="&amp;$A197)-SUMIFS(Ahorro!$D$5:$D$504,Ahorro!$B$5:$B$504,"Retirada",Ahorro!$A$5:$A$504,"&lt;="&amp;$A197)))</f>
        <v/>
      </c>
    </row>
    <row r="198">
      <c r="A198" s="21" t="n"/>
      <c r="B198" s="22" t="n"/>
      <c r="C198" s="16" t="n"/>
      <c r="D198" s="16" t="n"/>
      <c r="E198" s="13" t="n"/>
      <c r="F198" s="23">
        <f>IF(OR($A198="",$E198=""),"",Ajustes!$B$5+SUMIFS(Movimientos!$E$5:$E$1004,Movimientos!$B$5:$B$1004,"Ingreso",Movimientos!$A$5:$A$1004,"&lt;="&amp;$A198)-SUMIFS(Movimientos!$E$5:$E$1004,Movimientos!$B$5:$B$1004,"Gasto",Movimientos!$A$5:$A$1004,"&lt;="&amp;$A198)-(SUMIFS(Ahorro!$D$5:$D$504,Ahorro!$B$5:$B$504,"Aportación",Ahorro!$A$5:$A$504,"&lt;="&amp;$A198)-SUMIFS(Ahorro!$D$5:$D$504,Ahorro!$B$5:$B$504,"Retirada",Ahorro!$A$5:$A$504,"&lt;="&amp;$A198)))</f>
        <v/>
      </c>
    </row>
    <row r="199">
      <c r="A199" s="21" t="n"/>
      <c r="B199" s="22" t="n"/>
      <c r="C199" s="16" t="n"/>
      <c r="D199" s="16" t="n"/>
      <c r="E199" s="13" t="n"/>
      <c r="F199" s="23">
        <f>IF(OR($A199="",$E199=""),"",Ajustes!$B$5+SUMIFS(Movimientos!$E$5:$E$1004,Movimientos!$B$5:$B$1004,"Ingreso",Movimientos!$A$5:$A$1004,"&lt;="&amp;$A199)-SUMIFS(Movimientos!$E$5:$E$1004,Movimientos!$B$5:$B$1004,"Gasto",Movimientos!$A$5:$A$1004,"&lt;="&amp;$A199)-(SUMIFS(Ahorro!$D$5:$D$504,Ahorro!$B$5:$B$504,"Aportación",Ahorro!$A$5:$A$504,"&lt;="&amp;$A199)-SUMIFS(Ahorro!$D$5:$D$504,Ahorro!$B$5:$B$504,"Retirada",Ahorro!$A$5:$A$504,"&lt;="&amp;$A199)))</f>
        <v/>
      </c>
    </row>
    <row r="200">
      <c r="A200" s="21" t="n"/>
      <c r="B200" s="22" t="n"/>
      <c r="C200" s="16" t="n"/>
      <c r="D200" s="16" t="n"/>
      <c r="E200" s="13" t="n"/>
      <c r="F200" s="23">
        <f>IF(OR($A200="",$E200=""),"",Ajustes!$B$5+SUMIFS(Movimientos!$E$5:$E$1004,Movimientos!$B$5:$B$1004,"Ingreso",Movimientos!$A$5:$A$1004,"&lt;="&amp;$A200)-SUMIFS(Movimientos!$E$5:$E$1004,Movimientos!$B$5:$B$1004,"Gasto",Movimientos!$A$5:$A$1004,"&lt;="&amp;$A200)-(SUMIFS(Ahorro!$D$5:$D$504,Ahorro!$B$5:$B$504,"Aportación",Ahorro!$A$5:$A$504,"&lt;="&amp;$A200)-SUMIFS(Ahorro!$D$5:$D$504,Ahorro!$B$5:$B$504,"Retirada",Ahorro!$A$5:$A$504,"&lt;="&amp;$A200)))</f>
        <v/>
      </c>
    </row>
    <row r="201">
      <c r="A201" s="21" t="n"/>
      <c r="B201" s="22" t="n"/>
      <c r="C201" s="16" t="n"/>
      <c r="D201" s="16" t="n"/>
      <c r="E201" s="13" t="n"/>
      <c r="F201" s="23">
        <f>IF(OR($A201="",$E201=""),"",Ajustes!$B$5+SUMIFS(Movimientos!$E$5:$E$1004,Movimientos!$B$5:$B$1004,"Ingreso",Movimientos!$A$5:$A$1004,"&lt;="&amp;$A201)-SUMIFS(Movimientos!$E$5:$E$1004,Movimientos!$B$5:$B$1004,"Gasto",Movimientos!$A$5:$A$1004,"&lt;="&amp;$A201)-(SUMIFS(Ahorro!$D$5:$D$504,Ahorro!$B$5:$B$504,"Aportación",Ahorro!$A$5:$A$504,"&lt;="&amp;$A201)-SUMIFS(Ahorro!$D$5:$D$504,Ahorro!$B$5:$B$504,"Retirada",Ahorro!$A$5:$A$504,"&lt;="&amp;$A201)))</f>
        <v/>
      </c>
    </row>
    <row r="202">
      <c r="A202" s="21" t="n"/>
      <c r="B202" s="22" t="n"/>
      <c r="C202" s="16" t="n"/>
      <c r="D202" s="16" t="n"/>
      <c r="E202" s="13" t="n"/>
      <c r="F202" s="23">
        <f>IF(OR($A202="",$E202=""),"",Ajustes!$B$5+SUMIFS(Movimientos!$E$5:$E$1004,Movimientos!$B$5:$B$1004,"Ingreso",Movimientos!$A$5:$A$1004,"&lt;="&amp;$A202)-SUMIFS(Movimientos!$E$5:$E$1004,Movimientos!$B$5:$B$1004,"Gasto",Movimientos!$A$5:$A$1004,"&lt;="&amp;$A202)-(SUMIFS(Ahorro!$D$5:$D$504,Ahorro!$B$5:$B$504,"Aportación",Ahorro!$A$5:$A$504,"&lt;="&amp;$A202)-SUMIFS(Ahorro!$D$5:$D$504,Ahorro!$B$5:$B$504,"Retirada",Ahorro!$A$5:$A$504,"&lt;="&amp;$A202)))</f>
        <v/>
      </c>
    </row>
    <row r="203">
      <c r="A203" s="21" t="n"/>
      <c r="B203" s="22" t="n"/>
      <c r="C203" s="16" t="n"/>
      <c r="D203" s="16" t="n"/>
      <c r="E203" s="13" t="n"/>
      <c r="F203" s="23">
        <f>IF(OR($A203="",$E203=""),"",Ajustes!$B$5+SUMIFS(Movimientos!$E$5:$E$1004,Movimientos!$B$5:$B$1004,"Ingreso",Movimientos!$A$5:$A$1004,"&lt;="&amp;$A203)-SUMIFS(Movimientos!$E$5:$E$1004,Movimientos!$B$5:$B$1004,"Gasto",Movimientos!$A$5:$A$1004,"&lt;="&amp;$A203)-(SUMIFS(Ahorro!$D$5:$D$504,Ahorro!$B$5:$B$504,"Aportación",Ahorro!$A$5:$A$504,"&lt;="&amp;$A203)-SUMIFS(Ahorro!$D$5:$D$504,Ahorro!$B$5:$B$504,"Retirada",Ahorro!$A$5:$A$504,"&lt;="&amp;$A203)))</f>
        <v/>
      </c>
    </row>
    <row r="204">
      <c r="A204" s="21" t="n"/>
      <c r="B204" s="22" t="n"/>
      <c r="C204" s="16" t="n"/>
      <c r="D204" s="16" t="n"/>
      <c r="E204" s="13" t="n"/>
      <c r="F204" s="23">
        <f>IF(OR($A204="",$E204=""),"",Ajustes!$B$5+SUMIFS(Movimientos!$E$5:$E$1004,Movimientos!$B$5:$B$1004,"Ingreso",Movimientos!$A$5:$A$1004,"&lt;="&amp;$A204)-SUMIFS(Movimientos!$E$5:$E$1004,Movimientos!$B$5:$B$1004,"Gasto",Movimientos!$A$5:$A$1004,"&lt;="&amp;$A204)-(SUMIFS(Ahorro!$D$5:$D$504,Ahorro!$B$5:$B$504,"Aportación",Ahorro!$A$5:$A$504,"&lt;="&amp;$A204)-SUMIFS(Ahorro!$D$5:$D$504,Ahorro!$B$5:$B$504,"Retirada",Ahorro!$A$5:$A$504,"&lt;="&amp;$A204)))</f>
        <v/>
      </c>
    </row>
    <row r="205">
      <c r="A205" s="21" t="n"/>
      <c r="B205" s="22" t="n"/>
      <c r="C205" s="16" t="n"/>
      <c r="D205" s="16" t="n"/>
      <c r="E205" s="13" t="n"/>
      <c r="F205" s="23">
        <f>IF(OR($A205="",$E205=""),"",Ajustes!$B$5+SUMIFS(Movimientos!$E$5:$E$1004,Movimientos!$B$5:$B$1004,"Ingreso",Movimientos!$A$5:$A$1004,"&lt;="&amp;$A205)-SUMIFS(Movimientos!$E$5:$E$1004,Movimientos!$B$5:$B$1004,"Gasto",Movimientos!$A$5:$A$1004,"&lt;="&amp;$A205)-(SUMIFS(Ahorro!$D$5:$D$504,Ahorro!$B$5:$B$504,"Aportación",Ahorro!$A$5:$A$504,"&lt;="&amp;$A205)-SUMIFS(Ahorro!$D$5:$D$504,Ahorro!$B$5:$B$504,"Retirada",Ahorro!$A$5:$A$504,"&lt;="&amp;$A205)))</f>
        <v/>
      </c>
    </row>
    <row r="206">
      <c r="A206" s="21" t="n"/>
      <c r="B206" s="22" t="n"/>
      <c r="C206" s="16" t="n"/>
      <c r="D206" s="16" t="n"/>
      <c r="E206" s="13" t="n"/>
      <c r="F206" s="23">
        <f>IF(OR($A206="",$E206=""),"",Ajustes!$B$5+SUMIFS(Movimientos!$E$5:$E$1004,Movimientos!$B$5:$B$1004,"Ingreso",Movimientos!$A$5:$A$1004,"&lt;="&amp;$A206)-SUMIFS(Movimientos!$E$5:$E$1004,Movimientos!$B$5:$B$1004,"Gasto",Movimientos!$A$5:$A$1004,"&lt;="&amp;$A206)-(SUMIFS(Ahorro!$D$5:$D$504,Ahorro!$B$5:$B$504,"Aportación",Ahorro!$A$5:$A$504,"&lt;="&amp;$A206)-SUMIFS(Ahorro!$D$5:$D$504,Ahorro!$B$5:$B$504,"Retirada",Ahorro!$A$5:$A$504,"&lt;="&amp;$A206)))</f>
        <v/>
      </c>
    </row>
    <row r="207">
      <c r="A207" s="21" t="n"/>
      <c r="B207" s="22" t="n"/>
      <c r="C207" s="16" t="n"/>
      <c r="D207" s="16" t="n"/>
      <c r="E207" s="13" t="n"/>
      <c r="F207" s="23">
        <f>IF(OR($A207="",$E207=""),"",Ajustes!$B$5+SUMIFS(Movimientos!$E$5:$E$1004,Movimientos!$B$5:$B$1004,"Ingreso",Movimientos!$A$5:$A$1004,"&lt;="&amp;$A207)-SUMIFS(Movimientos!$E$5:$E$1004,Movimientos!$B$5:$B$1004,"Gasto",Movimientos!$A$5:$A$1004,"&lt;="&amp;$A207)-(SUMIFS(Ahorro!$D$5:$D$504,Ahorro!$B$5:$B$504,"Aportación",Ahorro!$A$5:$A$504,"&lt;="&amp;$A207)-SUMIFS(Ahorro!$D$5:$D$504,Ahorro!$B$5:$B$504,"Retirada",Ahorro!$A$5:$A$504,"&lt;="&amp;$A207)))</f>
        <v/>
      </c>
    </row>
    <row r="208">
      <c r="A208" s="21" t="n"/>
      <c r="B208" s="22" t="n"/>
      <c r="C208" s="16" t="n"/>
      <c r="D208" s="16" t="n"/>
      <c r="E208" s="13" t="n"/>
      <c r="F208" s="23">
        <f>IF(OR($A208="",$E208=""),"",Ajustes!$B$5+SUMIFS(Movimientos!$E$5:$E$1004,Movimientos!$B$5:$B$1004,"Ingreso",Movimientos!$A$5:$A$1004,"&lt;="&amp;$A208)-SUMIFS(Movimientos!$E$5:$E$1004,Movimientos!$B$5:$B$1004,"Gasto",Movimientos!$A$5:$A$1004,"&lt;="&amp;$A208)-(SUMIFS(Ahorro!$D$5:$D$504,Ahorro!$B$5:$B$504,"Aportación",Ahorro!$A$5:$A$504,"&lt;="&amp;$A208)-SUMIFS(Ahorro!$D$5:$D$504,Ahorro!$B$5:$B$504,"Retirada",Ahorro!$A$5:$A$504,"&lt;="&amp;$A208)))</f>
        <v/>
      </c>
    </row>
    <row r="209">
      <c r="A209" s="21" t="n"/>
      <c r="B209" s="22" t="n"/>
      <c r="C209" s="16" t="n"/>
      <c r="D209" s="16" t="n"/>
      <c r="E209" s="13" t="n"/>
      <c r="F209" s="23">
        <f>IF(OR($A209="",$E209=""),"",Ajustes!$B$5+SUMIFS(Movimientos!$E$5:$E$1004,Movimientos!$B$5:$B$1004,"Ingreso",Movimientos!$A$5:$A$1004,"&lt;="&amp;$A209)-SUMIFS(Movimientos!$E$5:$E$1004,Movimientos!$B$5:$B$1004,"Gasto",Movimientos!$A$5:$A$1004,"&lt;="&amp;$A209)-(SUMIFS(Ahorro!$D$5:$D$504,Ahorro!$B$5:$B$504,"Aportación",Ahorro!$A$5:$A$504,"&lt;="&amp;$A209)-SUMIFS(Ahorro!$D$5:$D$504,Ahorro!$B$5:$B$504,"Retirada",Ahorro!$A$5:$A$504,"&lt;="&amp;$A209)))</f>
        <v/>
      </c>
    </row>
    <row r="210">
      <c r="A210" s="21" t="n"/>
      <c r="B210" s="22" t="n"/>
      <c r="C210" s="16" t="n"/>
      <c r="D210" s="16" t="n"/>
      <c r="E210" s="13" t="n"/>
      <c r="F210" s="23">
        <f>IF(OR($A210="",$E210=""),"",Ajustes!$B$5+SUMIFS(Movimientos!$E$5:$E$1004,Movimientos!$B$5:$B$1004,"Ingreso",Movimientos!$A$5:$A$1004,"&lt;="&amp;$A210)-SUMIFS(Movimientos!$E$5:$E$1004,Movimientos!$B$5:$B$1004,"Gasto",Movimientos!$A$5:$A$1004,"&lt;="&amp;$A210)-(SUMIFS(Ahorro!$D$5:$D$504,Ahorro!$B$5:$B$504,"Aportación",Ahorro!$A$5:$A$504,"&lt;="&amp;$A210)-SUMIFS(Ahorro!$D$5:$D$504,Ahorro!$B$5:$B$504,"Retirada",Ahorro!$A$5:$A$504,"&lt;="&amp;$A210)))</f>
        <v/>
      </c>
    </row>
    <row r="211">
      <c r="A211" s="21" t="n"/>
      <c r="B211" s="22" t="n"/>
      <c r="C211" s="16" t="n"/>
      <c r="D211" s="16" t="n"/>
      <c r="E211" s="13" t="n"/>
      <c r="F211" s="23">
        <f>IF(OR($A211="",$E211=""),"",Ajustes!$B$5+SUMIFS(Movimientos!$E$5:$E$1004,Movimientos!$B$5:$B$1004,"Ingreso",Movimientos!$A$5:$A$1004,"&lt;="&amp;$A211)-SUMIFS(Movimientos!$E$5:$E$1004,Movimientos!$B$5:$B$1004,"Gasto",Movimientos!$A$5:$A$1004,"&lt;="&amp;$A211)-(SUMIFS(Ahorro!$D$5:$D$504,Ahorro!$B$5:$B$504,"Aportación",Ahorro!$A$5:$A$504,"&lt;="&amp;$A211)-SUMIFS(Ahorro!$D$5:$D$504,Ahorro!$B$5:$B$504,"Retirada",Ahorro!$A$5:$A$504,"&lt;="&amp;$A211)))</f>
        <v/>
      </c>
    </row>
    <row r="212">
      <c r="A212" s="21" t="n"/>
      <c r="B212" s="22" t="n"/>
      <c r="C212" s="16" t="n"/>
      <c r="D212" s="16" t="n"/>
      <c r="E212" s="13" t="n"/>
      <c r="F212" s="23">
        <f>IF(OR($A212="",$E212=""),"",Ajustes!$B$5+SUMIFS(Movimientos!$E$5:$E$1004,Movimientos!$B$5:$B$1004,"Ingreso",Movimientos!$A$5:$A$1004,"&lt;="&amp;$A212)-SUMIFS(Movimientos!$E$5:$E$1004,Movimientos!$B$5:$B$1004,"Gasto",Movimientos!$A$5:$A$1004,"&lt;="&amp;$A212)-(SUMIFS(Ahorro!$D$5:$D$504,Ahorro!$B$5:$B$504,"Aportación",Ahorro!$A$5:$A$504,"&lt;="&amp;$A212)-SUMIFS(Ahorro!$D$5:$D$504,Ahorro!$B$5:$B$504,"Retirada",Ahorro!$A$5:$A$504,"&lt;="&amp;$A212)))</f>
        <v/>
      </c>
    </row>
    <row r="213">
      <c r="A213" s="21" t="n"/>
      <c r="B213" s="22" t="n"/>
      <c r="C213" s="16" t="n"/>
      <c r="D213" s="16" t="n"/>
      <c r="E213" s="13" t="n"/>
      <c r="F213" s="23">
        <f>IF(OR($A213="",$E213=""),"",Ajustes!$B$5+SUMIFS(Movimientos!$E$5:$E$1004,Movimientos!$B$5:$B$1004,"Ingreso",Movimientos!$A$5:$A$1004,"&lt;="&amp;$A213)-SUMIFS(Movimientos!$E$5:$E$1004,Movimientos!$B$5:$B$1004,"Gasto",Movimientos!$A$5:$A$1004,"&lt;="&amp;$A213)-(SUMIFS(Ahorro!$D$5:$D$504,Ahorro!$B$5:$B$504,"Aportación",Ahorro!$A$5:$A$504,"&lt;="&amp;$A213)-SUMIFS(Ahorro!$D$5:$D$504,Ahorro!$B$5:$B$504,"Retirada",Ahorro!$A$5:$A$504,"&lt;="&amp;$A213)))</f>
        <v/>
      </c>
    </row>
    <row r="214">
      <c r="A214" s="21" t="n"/>
      <c r="B214" s="22" t="n"/>
      <c r="C214" s="16" t="n"/>
      <c r="D214" s="16" t="n"/>
      <c r="E214" s="13" t="n"/>
      <c r="F214" s="23">
        <f>IF(OR($A214="",$E214=""),"",Ajustes!$B$5+SUMIFS(Movimientos!$E$5:$E$1004,Movimientos!$B$5:$B$1004,"Ingreso",Movimientos!$A$5:$A$1004,"&lt;="&amp;$A214)-SUMIFS(Movimientos!$E$5:$E$1004,Movimientos!$B$5:$B$1004,"Gasto",Movimientos!$A$5:$A$1004,"&lt;="&amp;$A214)-(SUMIFS(Ahorro!$D$5:$D$504,Ahorro!$B$5:$B$504,"Aportación",Ahorro!$A$5:$A$504,"&lt;="&amp;$A214)-SUMIFS(Ahorro!$D$5:$D$504,Ahorro!$B$5:$B$504,"Retirada",Ahorro!$A$5:$A$504,"&lt;="&amp;$A214)))</f>
        <v/>
      </c>
    </row>
    <row r="215">
      <c r="A215" s="21" t="n"/>
      <c r="B215" s="22" t="n"/>
      <c r="C215" s="16" t="n"/>
      <c r="D215" s="16" t="n"/>
      <c r="E215" s="13" t="n"/>
      <c r="F215" s="23">
        <f>IF(OR($A215="",$E215=""),"",Ajustes!$B$5+SUMIFS(Movimientos!$E$5:$E$1004,Movimientos!$B$5:$B$1004,"Ingreso",Movimientos!$A$5:$A$1004,"&lt;="&amp;$A215)-SUMIFS(Movimientos!$E$5:$E$1004,Movimientos!$B$5:$B$1004,"Gasto",Movimientos!$A$5:$A$1004,"&lt;="&amp;$A215)-(SUMIFS(Ahorro!$D$5:$D$504,Ahorro!$B$5:$B$504,"Aportación",Ahorro!$A$5:$A$504,"&lt;="&amp;$A215)-SUMIFS(Ahorro!$D$5:$D$504,Ahorro!$B$5:$B$504,"Retirada",Ahorro!$A$5:$A$504,"&lt;="&amp;$A215)))</f>
        <v/>
      </c>
    </row>
    <row r="216">
      <c r="A216" s="21" t="n"/>
      <c r="B216" s="22" t="n"/>
      <c r="C216" s="16" t="n"/>
      <c r="D216" s="16" t="n"/>
      <c r="E216" s="13" t="n"/>
      <c r="F216" s="23">
        <f>IF(OR($A216="",$E216=""),"",Ajustes!$B$5+SUMIFS(Movimientos!$E$5:$E$1004,Movimientos!$B$5:$B$1004,"Ingreso",Movimientos!$A$5:$A$1004,"&lt;="&amp;$A216)-SUMIFS(Movimientos!$E$5:$E$1004,Movimientos!$B$5:$B$1004,"Gasto",Movimientos!$A$5:$A$1004,"&lt;="&amp;$A216)-(SUMIFS(Ahorro!$D$5:$D$504,Ahorro!$B$5:$B$504,"Aportación",Ahorro!$A$5:$A$504,"&lt;="&amp;$A216)-SUMIFS(Ahorro!$D$5:$D$504,Ahorro!$B$5:$B$504,"Retirada",Ahorro!$A$5:$A$504,"&lt;="&amp;$A216)))</f>
        <v/>
      </c>
    </row>
    <row r="217">
      <c r="A217" s="21" t="n"/>
      <c r="B217" s="22" t="n"/>
      <c r="C217" s="16" t="n"/>
      <c r="D217" s="16" t="n"/>
      <c r="E217" s="13" t="n"/>
      <c r="F217" s="23">
        <f>IF(OR($A217="",$E217=""),"",Ajustes!$B$5+SUMIFS(Movimientos!$E$5:$E$1004,Movimientos!$B$5:$B$1004,"Ingreso",Movimientos!$A$5:$A$1004,"&lt;="&amp;$A217)-SUMIFS(Movimientos!$E$5:$E$1004,Movimientos!$B$5:$B$1004,"Gasto",Movimientos!$A$5:$A$1004,"&lt;="&amp;$A217)-(SUMIFS(Ahorro!$D$5:$D$504,Ahorro!$B$5:$B$504,"Aportación",Ahorro!$A$5:$A$504,"&lt;="&amp;$A217)-SUMIFS(Ahorro!$D$5:$D$504,Ahorro!$B$5:$B$504,"Retirada",Ahorro!$A$5:$A$504,"&lt;="&amp;$A217)))</f>
        <v/>
      </c>
    </row>
    <row r="218">
      <c r="A218" s="21" t="n"/>
      <c r="B218" s="22" t="n"/>
      <c r="C218" s="16" t="n"/>
      <c r="D218" s="16" t="n"/>
      <c r="E218" s="13" t="n"/>
      <c r="F218" s="23">
        <f>IF(OR($A218="",$E218=""),"",Ajustes!$B$5+SUMIFS(Movimientos!$E$5:$E$1004,Movimientos!$B$5:$B$1004,"Ingreso",Movimientos!$A$5:$A$1004,"&lt;="&amp;$A218)-SUMIFS(Movimientos!$E$5:$E$1004,Movimientos!$B$5:$B$1004,"Gasto",Movimientos!$A$5:$A$1004,"&lt;="&amp;$A218)-(SUMIFS(Ahorro!$D$5:$D$504,Ahorro!$B$5:$B$504,"Aportación",Ahorro!$A$5:$A$504,"&lt;="&amp;$A218)-SUMIFS(Ahorro!$D$5:$D$504,Ahorro!$B$5:$B$504,"Retirada",Ahorro!$A$5:$A$504,"&lt;="&amp;$A218)))</f>
        <v/>
      </c>
    </row>
    <row r="219">
      <c r="A219" s="21" t="n"/>
      <c r="B219" s="22" t="n"/>
      <c r="C219" s="16" t="n"/>
      <c r="D219" s="16" t="n"/>
      <c r="E219" s="13" t="n"/>
      <c r="F219" s="23">
        <f>IF(OR($A219="",$E219=""),"",Ajustes!$B$5+SUMIFS(Movimientos!$E$5:$E$1004,Movimientos!$B$5:$B$1004,"Ingreso",Movimientos!$A$5:$A$1004,"&lt;="&amp;$A219)-SUMIFS(Movimientos!$E$5:$E$1004,Movimientos!$B$5:$B$1004,"Gasto",Movimientos!$A$5:$A$1004,"&lt;="&amp;$A219)-(SUMIFS(Ahorro!$D$5:$D$504,Ahorro!$B$5:$B$504,"Aportación",Ahorro!$A$5:$A$504,"&lt;="&amp;$A219)-SUMIFS(Ahorro!$D$5:$D$504,Ahorro!$B$5:$B$504,"Retirada",Ahorro!$A$5:$A$504,"&lt;="&amp;$A219)))</f>
        <v/>
      </c>
    </row>
    <row r="220">
      <c r="A220" s="21" t="n"/>
      <c r="B220" s="22" t="n"/>
      <c r="C220" s="16" t="n"/>
      <c r="D220" s="16" t="n"/>
      <c r="E220" s="13" t="n"/>
      <c r="F220" s="23">
        <f>IF(OR($A220="",$E220=""),"",Ajustes!$B$5+SUMIFS(Movimientos!$E$5:$E$1004,Movimientos!$B$5:$B$1004,"Ingreso",Movimientos!$A$5:$A$1004,"&lt;="&amp;$A220)-SUMIFS(Movimientos!$E$5:$E$1004,Movimientos!$B$5:$B$1004,"Gasto",Movimientos!$A$5:$A$1004,"&lt;="&amp;$A220)-(SUMIFS(Ahorro!$D$5:$D$504,Ahorro!$B$5:$B$504,"Aportación",Ahorro!$A$5:$A$504,"&lt;="&amp;$A220)-SUMIFS(Ahorro!$D$5:$D$504,Ahorro!$B$5:$B$504,"Retirada",Ahorro!$A$5:$A$504,"&lt;="&amp;$A220)))</f>
        <v/>
      </c>
    </row>
    <row r="221">
      <c r="A221" s="21" t="n"/>
      <c r="B221" s="22" t="n"/>
      <c r="C221" s="16" t="n"/>
      <c r="D221" s="16" t="n"/>
      <c r="E221" s="13" t="n"/>
      <c r="F221" s="23">
        <f>IF(OR($A221="",$E221=""),"",Ajustes!$B$5+SUMIFS(Movimientos!$E$5:$E$1004,Movimientos!$B$5:$B$1004,"Ingreso",Movimientos!$A$5:$A$1004,"&lt;="&amp;$A221)-SUMIFS(Movimientos!$E$5:$E$1004,Movimientos!$B$5:$B$1004,"Gasto",Movimientos!$A$5:$A$1004,"&lt;="&amp;$A221)-(SUMIFS(Ahorro!$D$5:$D$504,Ahorro!$B$5:$B$504,"Aportación",Ahorro!$A$5:$A$504,"&lt;="&amp;$A221)-SUMIFS(Ahorro!$D$5:$D$504,Ahorro!$B$5:$B$504,"Retirada",Ahorro!$A$5:$A$504,"&lt;="&amp;$A221)))</f>
        <v/>
      </c>
    </row>
    <row r="222">
      <c r="A222" s="21" t="n"/>
      <c r="B222" s="22" t="n"/>
      <c r="C222" s="16" t="n"/>
      <c r="D222" s="16" t="n"/>
      <c r="E222" s="13" t="n"/>
      <c r="F222" s="23">
        <f>IF(OR($A222="",$E222=""),"",Ajustes!$B$5+SUMIFS(Movimientos!$E$5:$E$1004,Movimientos!$B$5:$B$1004,"Ingreso",Movimientos!$A$5:$A$1004,"&lt;="&amp;$A222)-SUMIFS(Movimientos!$E$5:$E$1004,Movimientos!$B$5:$B$1004,"Gasto",Movimientos!$A$5:$A$1004,"&lt;="&amp;$A222)-(SUMIFS(Ahorro!$D$5:$D$504,Ahorro!$B$5:$B$504,"Aportación",Ahorro!$A$5:$A$504,"&lt;="&amp;$A222)-SUMIFS(Ahorro!$D$5:$D$504,Ahorro!$B$5:$B$504,"Retirada",Ahorro!$A$5:$A$504,"&lt;="&amp;$A222)))</f>
        <v/>
      </c>
    </row>
    <row r="223">
      <c r="A223" s="21" t="n"/>
      <c r="B223" s="22" t="n"/>
      <c r="C223" s="16" t="n"/>
      <c r="D223" s="16" t="n"/>
      <c r="E223" s="13" t="n"/>
      <c r="F223" s="23">
        <f>IF(OR($A223="",$E223=""),"",Ajustes!$B$5+SUMIFS(Movimientos!$E$5:$E$1004,Movimientos!$B$5:$B$1004,"Ingreso",Movimientos!$A$5:$A$1004,"&lt;="&amp;$A223)-SUMIFS(Movimientos!$E$5:$E$1004,Movimientos!$B$5:$B$1004,"Gasto",Movimientos!$A$5:$A$1004,"&lt;="&amp;$A223)-(SUMIFS(Ahorro!$D$5:$D$504,Ahorro!$B$5:$B$504,"Aportación",Ahorro!$A$5:$A$504,"&lt;="&amp;$A223)-SUMIFS(Ahorro!$D$5:$D$504,Ahorro!$B$5:$B$504,"Retirada",Ahorro!$A$5:$A$504,"&lt;="&amp;$A223)))</f>
        <v/>
      </c>
    </row>
    <row r="224">
      <c r="A224" s="21" t="n"/>
      <c r="B224" s="22" t="n"/>
      <c r="C224" s="16" t="n"/>
      <c r="D224" s="16" t="n"/>
      <c r="E224" s="13" t="n"/>
      <c r="F224" s="23">
        <f>IF(OR($A224="",$E224=""),"",Ajustes!$B$5+SUMIFS(Movimientos!$E$5:$E$1004,Movimientos!$B$5:$B$1004,"Ingreso",Movimientos!$A$5:$A$1004,"&lt;="&amp;$A224)-SUMIFS(Movimientos!$E$5:$E$1004,Movimientos!$B$5:$B$1004,"Gasto",Movimientos!$A$5:$A$1004,"&lt;="&amp;$A224)-(SUMIFS(Ahorro!$D$5:$D$504,Ahorro!$B$5:$B$504,"Aportación",Ahorro!$A$5:$A$504,"&lt;="&amp;$A224)-SUMIFS(Ahorro!$D$5:$D$504,Ahorro!$B$5:$B$504,"Retirada",Ahorro!$A$5:$A$504,"&lt;="&amp;$A224)))</f>
        <v/>
      </c>
    </row>
    <row r="225">
      <c r="A225" s="21" t="n"/>
      <c r="B225" s="22" t="n"/>
      <c r="C225" s="16" t="n"/>
      <c r="D225" s="16" t="n"/>
      <c r="E225" s="13" t="n"/>
      <c r="F225" s="23">
        <f>IF(OR($A225="",$E225=""),"",Ajustes!$B$5+SUMIFS(Movimientos!$E$5:$E$1004,Movimientos!$B$5:$B$1004,"Ingreso",Movimientos!$A$5:$A$1004,"&lt;="&amp;$A225)-SUMIFS(Movimientos!$E$5:$E$1004,Movimientos!$B$5:$B$1004,"Gasto",Movimientos!$A$5:$A$1004,"&lt;="&amp;$A225)-(SUMIFS(Ahorro!$D$5:$D$504,Ahorro!$B$5:$B$504,"Aportación",Ahorro!$A$5:$A$504,"&lt;="&amp;$A225)-SUMIFS(Ahorro!$D$5:$D$504,Ahorro!$B$5:$B$504,"Retirada",Ahorro!$A$5:$A$504,"&lt;="&amp;$A225)))</f>
        <v/>
      </c>
    </row>
    <row r="226">
      <c r="A226" s="21" t="n"/>
      <c r="B226" s="22" t="n"/>
      <c r="C226" s="16" t="n"/>
      <c r="D226" s="16" t="n"/>
      <c r="E226" s="13" t="n"/>
      <c r="F226" s="23">
        <f>IF(OR($A226="",$E226=""),"",Ajustes!$B$5+SUMIFS(Movimientos!$E$5:$E$1004,Movimientos!$B$5:$B$1004,"Ingreso",Movimientos!$A$5:$A$1004,"&lt;="&amp;$A226)-SUMIFS(Movimientos!$E$5:$E$1004,Movimientos!$B$5:$B$1004,"Gasto",Movimientos!$A$5:$A$1004,"&lt;="&amp;$A226)-(SUMIFS(Ahorro!$D$5:$D$504,Ahorro!$B$5:$B$504,"Aportación",Ahorro!$A$5:$A$504,"&lt;="&amp;$A226)-SUMIFS(Ahorro!$D$5:$D$504,Ahorro!$B$5:$B$504,"Retirada",Ahorro!$A$5:$A$504,"&lt;="&amp;$A226)))</f>
        <v/>
      </c>
    </row>
    <row r="227">
      <c r="A227" s="21" t="n"/>
      <c r="B227" s="22" t="n"/>
      <c r="C227" s="16" t="n"/>
      <c r="D227" s="16" t="n"/>
      <c r="E227" s="13" t="n"/>
      <c r="F227" s="23">
        <f>IF(OR($A227="",$E227=""),"",Ajustes!$B$5+SUMIFS(Movimientos!$E$5:$E$1004,Movimientos!$B$5:$B$1004,"Ingreso",Movimientos!$A$5:$A$1004,"&lt;="&amp;$A227)-SUMIFS(Movimientos!$E$5:$E$1004,Movimientos!$B$5:$B$1004,"Gasto",Movimientos!$A$5:$A$1004,"&lt;="&amp;$A227)-(SUMIFS(Ahorro!$D$5:$D$504,Ahorro!$B$5:$B$504,"Aportación",Ahorro!$A$5:$A$504,"&lt;="&amp;$A227)-SUMIFS(Ahorro!$D$5:$D$504,Ahorro!$B$5:$B$504,"Retirada",Ahorro!$A$5:$A$504,"&lt;="&amp;$A227)))</f>
        <v/>
      </c>
    </row>
    <row r="228">
      <c r="A228" s="21" t="n"/>
      <c r="B228" s="22" t="n"/>
      <c r="C228" s="16" t="n"/>
      <c r="D228" s="16" t="n"/>
      <c r="E228" s="13" t="n"/>
      <c r="F228" s="23">
        <f>IF(OR($A228="",$E228=""),"",Ajustes!$B$5+SUMIFS(Movimientos!$E$5:$E$1004,Movimientos!$B$5:$B$1004,"Ingreso",Movimientos!$A$5:$A$1004,"&lt;="&amp;$A228)-SUMIFS(Movimientos!$E$5:$E$1004,Movimientos!$B$5:$B$1004,"Gasto",Movimientos!$A$5:$A$1004,"&lt;="&amp;$A228)-(SUMIFS(Ahorro!$D$5:$D$504,Ahorro!$B$5:$B$504,"Aportación",Ahorro!$A$5:$A$504,"&lt;="&amp;$A228)-SUMIFS(Ahorro!$D$5:$D$504,Ahorro!$B$5:$B$504,"Retirada",Ahorro!$A$5:$A$504,"&lt;="&amp;$A228)))</f>
        <v/>
      </c>
    </row>
    <row r="229">
      <c r="A229" s="21" t="n"/>
      <c r="B229" s="22" t="n"/>
      <c r="C229" s="16" t="n"/>
      <c r="D229" s="16" t="n"/>
      <c r="E229" s="13" t="n"/>
      <c r="F229" s="23">
        <f>IF(OR($A229="",$E229=""),"",Ajustes!$B$5+SUMIFS(Movimientos!$E$5:$E$1004,Movimientos!$B$5:$B$1004,"Ingreso",Movimientos!$A$5:$A$1004,"&lt;="&amp;$A229)-SUMIFS(Movimientos!$E$5:$E$1004,Movimientos!$B$5:$B$1004,"Gasto",Movimientos!$A$5:$A$1004,"&lt;="&amp;$A229)-(SUMIFS(Ahorro!$D$5:$D$504,Ahorro!$B$5:$B$504,"Aportación",Ahorro!$A$5:$A$504,"&lt;="&amp;$A229)-SUMIFS(Ahorro!$D$5:$D$504,Ahorro!$B$5:$B$504,"Retirada",Ahorro!$A$5:$A$504,"&lt;="&amp;$A229)))</f>
        <v/>
      </c>
    </row>
    <row r="230">
      <c r="A230" s="21" t="n"/>
      <c r="B230" s="22" t="n"/>
      <c r="C230" s="16" t="n"/>
      <c r="D230" s="16" t="n"/>
      <c r="E230" s="13" t="n"/>
      <c r="F230" s="23">
        <f>IF(OR($A230="",$E230=""),"",Ajustes!$B$5+SUMIFS(Movimientos!$E$5:$E$1004,Movimientos!$B$5:$B$1004,"Ingreso",Movimientos!$A$5:$A$1004,"&lt;="&amp;$A230)-SUMIFS(Movimientos!$E$5:$E$1004,Movimientos!$B$5:$B$1004,"Gasto",Movimientos!$A$5:$A$1004,"&lt;="&amp;$A230)-(SUMIFS(Ahorro!$D$5:$D$504,Ahorro!$B$5:$B$504,"Aportación",Ahorro!$A$5:$A$504,"&lt;="&amp;$A230)-SUMIFS(Ahorro!$D$5:$D$504,Ahorro!$B$5:$B$504,"Retirada",Ahorro!$A$5:$A$504,"&lt;="&amp;$A230)))</f>
        <v/>
      </c>
    </row>
    <row r="231">
      <c r="A231" s="21" t="n"/>
      <c r="B231" s="22" t="n"/>
      <c r="C231" s="16" t="n"/>
      <c r="D231" s="16" t="n"/>
      <c r="E231" s="13" t="n"/>
      <c r="F231" s="23">
        <f>IF(OR($A231="",$E231=""),"",Ajustes!$B$5+SUMIFS(Movimientos!$E$5:$E$1004,Movimientos!$B$5:$B$1004,"Ingreso",Movimientos!$A$5:$A$1004,"&lt;="&amp;$A231)-SUMIFS(Movimientos!$E$5:$E$1004,Movimientos!$B$5:$B$1004,"Gasto",Movimientos!$A$5:$A$1004,"&lt;="&amp;$A231)-(SUMIFS(Ahorro!$D$5:$D$504,Ahorro!$B$5:$B$504,"Aportación",Ahorro!$A$5:$A$504,"&lt;="&amp;$A231)-SUMIFS(Ahorro!$D$5:$D$504,Ahorro!$B$5:$B$504,"Retirada",Ahorro!$A$5:$A$504,"&lt;="&amp;$A231)))</f>
        <v/>
      </c>
    </row>
    <row r="232">
      <c r="A232" s="21" t="n"/>
      <c r="B232" s="22" t="n"/>
      <c r="C232" s="16" t="n"/>
      <c r="D232" s="16" t="n"/>
      <c r="E232" s="13" t="n"/>
      <c r="F232" s="23">
        <f>IF(OR($A232="",$E232=""),"",Ajustes!$B$5+SUMIFS(Movimientos!$E$5:$E$1004,Movimientos!$B$5:$B$1004,"Ingreso",Movimientos!$A$5:$A$1004,"&lt;="&amp;$A232)-SUMIFS(Movimientos!$E$5:$E$1004,Movimientos!$B$5:$B$1004,"Gasto",Movimientos!$A$5:$A$1004,"&lt;="&amp;$A232)-(SUMIFS(Ahorro!$D$5:$D$504,Ahorro!$B$5:$B$504,"Aportación",Ahorro!$A$5:$A$504,"&lt;="&amp;$A232)-SUMIFS(Ahorro!$D$5:$D$504,Ahorro!$B$5:$B$504,"Retirada",Ahorro!$A$5:$A$504,"&lt;="&amp;$A232)))</f>
        <v/>
      </c>
    </row>
    <row r="233">
      <c r="A233" s="21" t="n"/>
      <c r="B233" s="22" t="n"/>
      <c r="C233" s="16" t="n"/>
      <c r="D233" s="16" t="n"/>
      <c r="E233" s="13" t="n"/>
      <c r="F233" s="23">
        <f>IF(OR($A233="",$E233=""),"",Ajustes!$B$5+SUMIFS(Movimientos!$E$5:$E$1004,Movimientos!$B$5:$B$1004,"Ingreso",Movimientos!$A$5:$A$1004,"&lt;="&amp;$A233)-SUMIFS(Movimientos!$E$5:$E$1004,Movimientos!$B$5:$B$1004,"Gasto",Movimientos!$A$5:$A$1004,"&lt;="&amp;$A233)-(SUMIFS(Ahorro!$D$5:$D$504,Ahorro!$B$5:$B$504,"Aportación",Ahorro!$A$5:$A$504,"&lt;="&amp;$A233)-SUMIFS(Ahorro!$D$5:$D$504,Ahorro!$B$5:$B$504,"Retirada",Ahorro!$A$5:$A$504,"&lt;="&amp;$A233)))</f>
        <v/>
      </c>
    </row>
    <row r="234">
      <c r="A234" s="21" t="n"/>
      <c r="B234" s="22" t="n"/>
      <c r="C234" s="16" t="n"/>
      <c r="D234" s="16" t="n"/>
      <c r="E234" s="13" t="n"/>
      <c r="F234" s="23">
        <f>IF(OR($A234="",$E234=""),"",Ajustes!$B$5+SUMIFS(Movimientos!$E$5:$E$1004,Movimientos!$B$5:$B$1004,"Ingreso",Movimientos!$A$5:$A$1004,"&lt;="&amp;$A234)-SUMIFS(Movimientos!$E$5:$E$1004,Movimientos!$B$5:$B$1004,"Gasto",Movimientos!$A$5:$A$1004,"&lt;="&amp;$A234)-(SUMIFS(Ahorro!$D$5:$D$504,Ahorro!$B$5:$B$504,"Aportación",Ahorro!$A$5:$A$504,"&lt;="&amp;$A234)-SUMIFS(Ahorro!$D$5:$D$504,Ahorro!$B$5:$B$504,"Retirada",Ahorro!$A$5:$A$504,"&lt;="&amp;$A234)))</f>
        <v/>
      </c>
    </row>
    <row r="235">
      <c r="A235" s="21" t="n"/>
      <c r="B235" s="22" t="n"/>
      <c r="C235" s="16" t="n"/>
      <c r="D235" s="16" t="n"/>
      <c r="E235" s="13" t="n"/>
      <c r="F235" s="23">
        <f>IF(OR($A235="",$E235=""),"",Ajustes!$B$5+SUMIFS(Movimientos!$E$5:$E$1004,Movimientos!$B$5:$B$1004,"Ingreso",Movimientos!$A$5:$A$1004,"&lt;="&amp;$A235)-SUMIFS(Movimientos!$E$5:$E$1004,Movimientos!$B$5:$B$1004,"Gasto",Movimientos!$A$5:$A$1004,"&lt;="&amp;$A235)-(SUMIFS(Ahorro!$D$5:$D$504,Ahorro!$B$5:$B$504,"Aportación",Ahorro!$A$5:$A$504,"&lt;="&amp;$A235)-SUMIFS(Ahorro!$D$5:$D$504,Ahorro!$B$5:$B$504,"Retirada",Ahorro!$A$5:$A$504,"&lt;="&amp;$A235)))</f>
        <v/>
      </c>
    </row>
    <row r="236">
      <c r="A236" s="21" t="n"/>
      <c r="B236" s="22" t="n"/>
      <c r="C236" s="16" t="n"/>
      <c r="D236" s="16" t="n"/>
      <c r="E236" s="13" t="n"/>
      <c r="F236" s="23">
        <f>IF(OR($A236="",$E236=""),"",Ajustes!$B$5+SUMIFS(Movimientos!$E$5:$E$1004,Movimientos!$B$5:$B$1004,"Ingreso",Movimientos!$A$5:$A$1004,"&lt;="&amp;$A236)-SUMIFS(Movimientos!$E$5:$E$1004,Movimientos!$B$5:$B$1004,"Gasto",Movimientos!$A$5:$A$1004,"&lt;="&amp;$A236)-(SUMIFS(Ahorro!$D$5:$D$504,Ahorro!$B$5:$B$504,"Aportación",Ahorro!$A$5:$A$504,"&lt;="&amp;$A236)-SUMIFS(Ahorro!$D$5:$D$504,Ahorro!$B$5:$B$504,"Retirada",Ahorro!$A$5:$A$504,"&lt;="&amp;$A236)))</f>
        <v/>
      </c>
    </row>
    <row r="237">
      <c r="A237" s="21" t="n"/>
      <c r="B237" s="22" t="n"/>
      <c r="C237" s="16" t="n"/>
      <c r="D237" s="16" t="n"/>
      <c r="E237" s="13" t="n"/>
      <c r="F237" s="23">
        <f>IF(OR($A237="",$E237=""),"",Ajustes!$B$5+SUMIFS(Movimientos!$E$5:$E$1004,Movimientos!$B$5:$B$1004,"Ingreso",Movimientos!$A$5:$A$1004,"&lt;="&amp;$A237)-SUMIFS(Movimientos!$E$5:$E$1004,Movimientos!$B$5:$B$1004,"Gasto",Movimientos!$A$5:$A$1004,"&lt;="&amp;$A237)-(SUMIFS(Ahorro!$D$5:$D$504,Ahorro!$B$5:$B$504,"Aportación",Ahorro!$A$5:$A$504,"&lt;="&amp;$A237)-SUMIFS(Ahorro!$D$5:$D$504,Ahorro!$B$5:$B$504,"Retirada",Ahorro!$A$5:$A$504,"&lt;="&amp;$A237)))</f>
        <v/>
      </c>
    </row>
    <row r="238">
      <c r="A238" s="21" t="n"/>
      <c r="B238" s="22" t="n"/>
      <c r="C238" s="16" t="n"/>
      <c r="D238" s="16" t="n"/>
      <c r="E238" s="13" t="n"/>
      <c r="F238" s="23">
        <f>IF(OR($A238="",$E238=""),"",Ajustes!$B$5+SUMIFS(Movimientos!$E$5:$E$1004,Movimientos!$B$5:$B$1004,"Ingreso",Movimientos!$A$5:$A$1004,"&lt;="&amp;$A238)-SUMIFS(Movimientos!$E$5:$E$1004,Movimientos!$B$5:$B$1004,"Gasto",Movimientos!$A$5:$A$1004,"&lt;="&amp;$A238)-(SUMIFS(Ahorro!$D$5:$D$504,Ahorro!$B$5:$B$504,"Aportación",Ahorro!$A$5:$A$504,"&lt;="&amp;$A238)-SUMIFS(Ahorro!$D$5:$D$504,Ahorro!$B$5:$B$504,"Retirada",Ahorro!$A$5:$A$504,"&lt;="&amp;$A238)))</f>
        <v/>
      </c>
    </row>
    <row r="239">
      <c r="A239" s="21" t="n"/>
      <c r="B239" s="22" t="n"/>
      <c r="C239" s="16" t="n"/>
      <c r="D239" s="16" t="n"/>
      <c r="E239" s="13" t="n"/>
      <c r="F239" s="23">
        <f>IF(OR($A239="",$E239=""),"",Ajustes!$B$5+SUMIFS(Movimientos!$E$5:$E$1004,Movimientos!$B$5:$B$1004,"Ingreso",Movimientos!$A$5:$A$1004,"&lt;="&amp;$A239)-SUMIFS(Movimientos!$E$5:$E$1004,Movimientos!$B$5:$B$1004,"Gasto",Movimientos!$A$5:$A$1004,"&lt;="&amp;$A239)-(SUMIFS(Ahorro!$D$5:$D$504,Ahorro!$B$5:$B$504,"Aportación",Ahorro!$A$5:$A$504,"&lt;="&amp;$A239)-SUMIFS(Ahorro!$D$5:$D$504,Ahorro!$B$5:$B$504,"Retirada",Ahorro!$A$5:$A$504,"&lt;="&amp;$A239)))</f>
        <v/>
      </c>
    </row>
    <row r="240">
      <c r="A240" s="21" t="n"/>
      <c r="B240" s="22" t="n"/>
      <c r="C240" s="16" t="n"/>
      <c r="D240" s="16" t="n"/>
      <c r="E240" s="13" t="n"/>
      <c r="F240" s="23">
        <f>IF(OR($A240="",$E240=""),"",Ajustes!$B$5+SUMIFS(Movimientos!$E$5:$E$1004,Movimientos!$B$5:$B$1004,"Ingreso",Movimientos!$A$5:$A$1004,"&lt;="&amp;$A240)-SUMIFS(Movimientos!$E$5:$E$1004,Movimientos!$B$5:$B$1004,"Gasto",Movimientos!$A$5:$A$1004,"&lt;="&amp;$A240)-(SUMIFS(Ahorro!$D$5:$D$504,Ahorro!$B$5:$B$504,"Aportación",Ahorro!$A$5:$A$504,"&lt;="&amp;$A240)-SUMIFS(Ahorro!$D$5:$D$504,Ahorro!$B$5:$B$504,"Retirada",Ahorro!$A$5:$A$504,"&lt;="&amp;$A240)))</f>
        <v/>
      </c>
    </row>
    <row r="241">
      <c r="A241" s="21" t="n"/>
      <c r="B241" s="22" t="n"/>
      <c r="C241" s="16" t="n"/>
      <c r="D241" s="16" t="n"/>
      <c r="E241" s="13" t="n"/>
      <c r="F241" s="23">
        <f>IF(OR($A241="",$E241=""),"",Ajustes!$B$5+SUMIFS(Movimientos!$E$5:$E$1004,Movimientos!$B$5:$B$1004,"Ingreso",Movimientos!$A$5:$A$1004,"&lt;="&amp;$A241)-SUMIFS(Movimientos!$E$5:$E$1004,Movimientos!$B$5:$B$1004,"Gasto",Movimientos!$A$5:$A$1004,"&lt;="&amp;$A241)-(SUMIFS(Ahorro!$D$5:$D$504,Ahorro!$B$5:$B$504,"Aportación",Ahorro!$A$5:$A$504,"&lt;="&amp;$A241)-SUMIFS(Ahorro!$D$5:$D$504,Ahorro!$B$5:$B$504,"Retirada",Ahorro!$A$5:$A$504,"&lt;="&amp;$A241)))</f>
        <v/>
      </c>
    </row>
    <row r="242">
      <c r="A242" s="21" t="n"/>
      <c r="B242" s="22" t="n"/>
      <c r="C242" s="16" t="n"/>
      <c r="D242" s="16" t="n"/>
      <c r="E242" s="13" t="n"/>
      <c r="F242" s="23">
        <f>IF(OR($A242="",$E242=""),"",Ajustes!$B$5+SUMIFS(Movimientos!$E$5:$E$1004,Movimientos!$B$5:$B$1004,"Ingreso",Movimientos!$A$5:$A$1004,"&lt;="&amp;$A242)-SUMIFS(Movimientos!$E$5:$E$1004,Movimientos!$B$5:$B$1004,"Gasto",Movimientos!$A$5:$A$1004,"&lt;="&amp;$A242)-(SUMIFS(Ahorro!$D$5:$D$504,Ahorro!$B$5:$B$504,"Aportación",Ahorro!$A$5:$A$504,"&lt;="&amp;$A242)-SUMIFS(Ahorro!$D$5:$D$504,Ahorro!$B$5:$B$504,"Retirada",Ahorro!$A$5:$A$504,"&lt;="&amp;$A242)))</f>
        <v/>
      </c>
    </row>
    <row r="243">
      <c r="A243" s="21" t="n"/>
      <c r="B243" s="22" t="n"/>
      <c r="C243" s="16" t="n"/>
      <c r="D243" s="16" t="n"/>
      <c r="E243" s="13" t="n"/>
      <c r="F243" s="23">
        <f>IF(OR($A243="",$E243=""),"",Ajustes!$B$5+SUMIFS(Movimientos!$E$5:$E$1004,Movimientos!$B$5:$B$1004,"Ingreso",Movimientos!$A$5:$A$1004,"&lt;="&amp;$A243)-SUMIFS(Movimientos!$E$5:$E$1004,Movimientos!$B$5:$B$1004,"Gasto",Movimientos!$A$5:$A$1004,"&lt;="&amp;$A243)-(SUMIFS(Ahorro!$D$5:$D$504,Ahorro!$B$5:$B$504,"Aportación",Ahorro!$A$5:$A$504,"&lt;="&amp;$A243)-SUMIFS(Ahorro!$D$5:$D$504,Ahorro!$B$5:$B$504,"Retirada",Ahorro!$A$5:$A$504,"&lt;="&amp;$A243)))</f>
        <v/>
      </c>
    </row>
    <row r="244">
      <c r="A244" s="21" t="n"/>
      <c r="B244" s="22" t="n"/>
      <c r="C244" s="16" t="n"/>
      <c r="D244" s="16" t="n"/>
      <c r="E244" s="13" t="n"/>
      <c r="F244" s="23">
        <f>IF(OR($A244="",$E244=""),"",Ajustes!$B$5+SUMIFS(Movimientos!$E$5:$E$1004,Movimientos!$B$5:$B$1004,"Ingreso",Movimientos!$A$5:$A$1004,"&lt;="&amp;$A244)-SUMIFS(Movimientos!$E$5:$E$1004,Movimientos!$B$5:$B$1004,"Gasto",Movimientos!$A$5:$A$1004,"&lt;="&amp;$A244)-(SUMIFS(Ahorro!$D$5:$D$504,Ahorro!$B$5:$B$504,"Aportación",Ahorro!$A$5:$A$504,"&lt;="&amp;$A244)-SUMIFS(Ahorro!$D$5:$D$504,Ahorro!$B$5:$B$504,"Retirada",Ahorro!$A$5:$A$504,"&lt;="&amp;$A244)))</f>
        <v/>
      </c>
    </row>
    <row r="245">
      <c r="A245" s="21" t="n"/>
      <c r="B245" s="22" t="n"/>
      <c r="C245" s="16" t="n"/>
      <c r="D245" s="16" t="n"/>
      <c r="E245" s="13" t="n"/>
      <c r="F245" s="23">
        <f>IF(OR($A245="",$E245=""),"",Ajustes!$B$5+SUMIFS(Movimientos!$E$5:$E$1004,Movimientos!$B$5:$B$1004,"Ingreso",Movimientos!$A$5:$A$1004,"&lt;="&amp;$A245)-SUMIFS(Movimientos!$E$5:$E$1004,Movimientos!$B$5:$B$1004,"Gasto",Movimientos!$A$5:$A$1004,"&lt;="&amp;$A245)-(SUMIFS(Ahorro!$D$5:$D$504,Ahorro!$B$5:$B$504,"Aportación",Ahorro!$A$5:$A$504,"&lt;="&amp;$A245)-SUMIFS(Ahorro!$D$5:$D$504,Ahorro!$B$5:$B$504,"Retirada",Ahorro!$A$5:$A$504,"&lt;="&amp;$A245)))</f>
        <v/>
      </c>
    </row>
    <row r="246">
      <c r="A246" s="21" t="n"/>
      <c r="B246" s="22" t="n"/>
      <c r="C246" s="16" t="n"/>
      <c r="D246" s="16" t="n"/>
      <c r="E246" s="13" t="n"/>
      <c r="F246" s="23">
        <f>IF(OR($A246="",$E246=""),"",Ajustes!$B$5+SUMIFS(Movimientos!$E$5:$E$1004,Movimientos!$B$5:$B$1004,"Ingreso",Movimientos!$A$5:$A$1004,"&lt;="&amp;$A246)-SUMIFS(Movimientos!$E$5:$E$1004,Movimientos!$B$5:$B$1004,"Gasto",Movimientos!$A$5:$A$1004,"&lt;="&amp;$A246)-(SUMIFS(Ahorro!$D$5:$D$504,Ahorro!$B$5:$B$504,"Aportación",Ahorro!$A$5:$A$504,"&lt;="&amp;$A246)-SUMIFS(Ahorro!$D$5:$D$504,Ahorro!$B$5:$B$504,"Retirada",Ahorro!$A$5:$A$504,"&lt;="&amp;$A246)))</f>
        <v/>
      </c>
    </row>
    <row r="247">
      <c r="A247" s="21" t="n"/>
      <c r="B247" s="22" t="n"/>
      <c r="C247" s="16" t="n"/>
      <c r="D247" s="16" t="n"/>
      <c r="E247" s="13" t="n"/>
      <c r="F247" s="23">
        <f>IF(OR($A247="",$E247=""),"",Ajustes!$B$5+SUMIFS(Movimientos!$E$5:$E$1004,Movimientos!$B$5:$B$1004,"Ingreso",Movimientos!$A$5:$A$1004,"&lt;="&amp;$A247)-SUMIFS(Movimientos!$E$5:$E$1004,Movimientos!$B$5:$B$1004,"Gasto",Movimientos!$A$5:$A$1004,"&lt;="&amp;$A247)-(SUMIFS(Ahorro!$D$5:$D$504,Ahorro!$B$5:$B$504,"Aportación",Ahorro!$A$5:$A$504,"&lt;="&amp;$A247)-SUMIFS(Ahorro!$D$5:$D$504,Ahorro!$B$5:$B$504,"Retirada",Ahorro!$A$5:$A$504,"&lt;="&amp;$A247)))</f>
        <v/>
      </c>
    </row>
    <row r="248">
      <c r="A248" s="21" t="n"/>
      <c r="B248" s="22" t="n"/>
      <c r="C248" s="16" t="n"/>
      <c r="D248" s="16" t="n"/>
      <c r="E248" s="13" t="n"/>
      <c r="F248" s="23">
        <f>IF(OR($A248="",$E248=""),"",Ajustes!$B$5+SUMIFS(Movimientos!$E$5:$E$1004,Movimientos!$B$5:$B$1004,"Ingreso",Movimientos!$A$5:$A$1004,"&lt;="&amp;$A248)-SUMIFS(Movimientos!$E$5:$E$1004,Movimientos!$B$5:$B$1004,"Gasto",Movimientos!$A$5:$A$1004,"&lt;="&amp;$A248)-(SUMIFS(Ahorro!$D$5:$D$504,Ahorro!$B$5:$B$504,"Aportación",Ahorro!$A$5:$A$504,"&lt;="&amp;$A248)-SUMIFS(Ahorro!$D$5:$D$504,Ahorro!$B$5:$B$504,"Retirada",Ahorro!$A$5:$A$504,"&lt;="&amp;$A248)))</f>
        <v/>
      </c>
    </row>
    <row r="249">
      <c r="A249" s="21" t="n"/>
      <c r="B249" s="22" t="n"/>
      <c r="C249" s="16" t="n"/>
      <c r="D249" s="16" t="n"/>
      <c r="E249" s="13" t="n"/>
      <c r="F249" s="23">
        <f>IF(OR($A249="",$E249=""),"",Ajustes!$B$5+SUMIFS(Movimientos!$E$5:$E$1004,Movimientos!$B$5:$B$1004,"Ingreso",Movimientos!$A$5:$A$1004,"&lt;="&amp;$A249)-SUMIFS(Movimientos!$E$5:$E$1004,Movimientos!$B$5:$B$1004,"Gasto",Movimientos!$A$5:$A$1004,"&lt;="&amp;$A249)-(SUMIFS(Ahorro!$D$5:$D$504,Ahorro!$B$5:$B$504,"Aportación",Ahorro!$A$5:$A$504,"&lt;="&amp;$A249)-SUMIFS(Ahorro!$D$5:$D$504,Ahorro!$B$5:$B$504,"Retirada",Ahorro!$A$5:$A$504,"&lt;="&amp;$A249)))</f>
        <v/>
      </c>
    </row>
    <row r="250">
      <c r="A250" s="21" t="n"/>
      <c r="B250" s="22" t="n"/>
      <c r="C250" s="16" t="n"/>
      <c r="D250" s="16" t="n"/>
      <c r="E250" s="13" t="n"/>
      <c r="F250" s="23">
        <f>IF(OR($A250="",$E250=""),"",Ajustes!$B$5+SUMIFS(Movimientos!$E$5:$E$1004,Movimientos!$B$5:$B$1004,"Ingreso",Movimientos!$A$5:$A$1004,"&lt;="&amp;$A250)-SUMIFS(Movimientos!$E$5:$E$1004,Movimientos!$B$5:$B$1004,"Gasto",Movimientos!$A$5:$A$1004,"&lt;="&amp;$A250)-(SUMIFS(Ahorro!$D$5:$D$504,Ahorro!$B$5:$B$504,"Aportación",Ahorro!$A$5:$A$504,"&lt;="&amp;$A250)-SUMIFS(Ahorro!$D$5:$D$504,Ahorro!$B$5:$B$504,"Retirada",Ahorro!$A$5:$A$504,"&lt;="&amp;$A250)))</f>
        <v/>
      </c>
    </row>
    <row r="251">
      <c r="A251" s="21" t="n"/>
      <c r="B251" s="22" t="n"/>
      <c r="C251" s="16" t="n"/>
      <c r="D251" s="16" t="n"/>
      <c r="E251" s="13" t="n"/>
      <c r="F251" s="23">
        <f>IF(OR($A251="",$E251=""),"",Ajustes!$B$5+SUMIFS(Movimientos!$E$5:$E$1004,Movimientos!$B$5:$B$1004,"Ingreso",Movimientos!$A$5:$A$1004,"&lt;="&amp;$A251)-SUMIFS(Movimientos!$E$5:$E$1004,Movimientos!$B$5:$B$1004,"Gasto",Movimientos!$A$5:$A$1004,"&lt;="&amp;$A251)-(SUMIFS(Ahorro!$D$5:$D$504,Ahorro!$B$5:$B$504,"Aportación",Ahorro!$A$5:$A$504,"&lt;="&amp;$A251)-SUMIFS(Ahorro!$D$5:$D$504,Ahorro!$B$5:$B$504,"Retirada",Ahorro!$A$5:$A$504,"&lt;="&amp;$A251)))</f>
        <v/>
      </c>
    </row>
    <row r="252">
      <c r="A252" s="21" t="n"/>
      <c r="B252" s="22" t="n"/>
      <c r="C252" s="16" t="n"/>
      <c r="D252" s="16" t="n"/>
      <c r="E252" s="13" t="n"/>
      <c r="F252" s="23">
        <f>IF(OR($A252="",$E252=""),"",Ajustes!$B$5+SUMIFS(Movimientos!$E$5:$E$1004,Movimientos!$B$5:$B$1004,"Ingreso",Movimientos!$A$5:$A$1004,"&lt;="&amp;$A252)-SUMIFS(Movimientos!$E$5:$E$1004,Movimientos!$B$5:$B$1004,"Gasto",Movimientos!$A$5:$A$1004,"&lt;="&amp;$A252)-(SUMIFS(Ahorro!$D$5:$D$504,Ahorro!$B$5:$B$504,"Aportación",Ahorro!$A$5:$A$504,"&lt;="&amp;$A252)-SUMIFS(Ahorro!$D$5:$D$504,Ahorro!$B$5:$B$504,"Retirada",Ahorro!$A$5:$A$504,"&lt;="&amp;$A252)))</f>
        <v/>
      </c>
    </row>
    <row r="253">
      <c r="A253" s="21" t="n"/>
      <c r="B253" s="22" t="n"/>
      <c r="C253" s="16" t="n"/>
      <c r="D253" s="16" t="n"/>
      <c r="E253" s="13" t="n"/>
      <c r="F253" s="23">
        <f>IF(OR($A253="",$E253=""),"",Ajustes!$B$5+SUMIFS(Movimientos!$E$5:$E$1004,Movimientos!$B$5:$B$1004,"Ingreso",Movimientos!$A$5:$A$1004,"&lt;="&amp;$A253)-SUMIFS(Movimientos!$E$5:$E$1004,Movimientos!$B$5:$B$1004,"Gasto",Movimientos!$A$5:$A$1004,"&lt;="&amp;$A253)-(SUMIFS(Ahorro!$D$5:$D$504,Ahorro!$B$5:$B$504,"Aportación",Ahorro!$A$5:$A$504,"&lt;="&amp;$A253)-SUMIFS(Ahorro!$D$5:$D$504,Ahorro!$B$5:$B$504,"Retirada",Ahorro!$A$5:$A$504,"&lt;="&amp;$A253)))</f>
        <v/>
      </c>
    </row>
    <row r="254">
      <c r="A254" s="21" t="n"/>
      <c r="B254" s="22" t="n"/>
      <c r="C254" s="16" t="n"/>
      <c r="D254" s="16" t="n"/>
      <c r="E254" s="13" t="n"/>
      <c r="F254" s="23">
        <f>IF(OR($A254="",$E254=""),"",Ajustes!$B$5+SUMIFS(Movimientos!$E$5:$E$1004,Movimientos!$B$5:$B$1004,"Ingreso",Movimientos!$A$5:$A$1004,"&lt;="&amp;$A254)-SUMIFS(Movimientos!$E$5:$E$1004,Movimientos!$B$5:$B$1004,"Gasto",Movimientos!$A$5:$A$1004,"&lt;="&amp;$A254)-(SUMIFS(Ahorro!$D$5:$D$504,Ahorro!$B$5:$B$504,"Aportación",Ahorro!$A$5:$A$504,"&lt;="&amp;$A254)-SUMIFS(Ahorro!$D$5:$D$504,Ahorro!$B$5:$B$504,"Retirada",Ahorro!$A$5:$A$504,"&lt;="&amp;$A254)))</f>
        <v/>
      </c>
    </row>
    <row r="255">
      <c r="A255" s="21" t="n"/>
      <c r="B255" s="22" t="n"/>
      <c r="C255" s="16" t="n"/>
      <c r="D255" s="16" t="n"/>
      <c r="E255" s="13" t="n"/>
      <c r="F255" s="23">
        <f>IF(OR($A255="",$E255=""),"",Ajustes!$B$5+SUMIFS(Movimientos!$E$5:$E$1004,Movimientos!$B$5:$B$1004,"Ingreso",Movimientos!$A$5:$A$1004,"&lt;="&amp;$A255)-SUMIFS(Movimientos!$E$5:$E$1004,Movimientos!$B$5:$B$1004,"Gasto",Movimientos!$A$5:$A$1004,"&lt;="&amp;$A255)-(SUMIFS(Ahorro!$D$5:$D$504,Ahorro!$B$5:$B$504,"Aportación",Ahorro!$A$5:$A$504,"&lt;="&amp;$A255)-SUMIFS(Ahorro!$D$5:$D$504,Ahorro!$B$5:$B$504,"Retirada",Ahorro!$A$5:$A$504,"&lt;="&amp;$A255)))</f>
        <v/>
      </c>
    </row>
    <row r="256">
      <c r="A256" s="21" t="n"/>
      <c r="B256" s="22" t="n"/>
      <c r="C256" s="16" t="n"/>
      <c r="D256" s="16" t="n"/>
      <c r="E256" s="13" t="n"/>
      <c r="F256" s="23">
        <f>IF(OR($A256="",$E256=""),"",Ajustes!$B$5+SUMIFS(Movimientos!$E$5:$E$1004,Movimientos!$B$5:$B$1004,"Ingreso",Movimientos!$A$5:$A$1004,"&lt;="&amp;$A256)-SUMIFS(Movimientos!$E$5:$E$1004,Movimientos!$B$5:$B$1004,"Gasto",Movimientos!$A$5:$A$1004,"&lt;="&amp;$A256)-(SUMIFS(Ahorro!$D$5:$D$504,Ahorro!$B$5:$B$504,"Aportación",Ahorro!$A$5:$A$504,"&lt;="&amp;$A256)-SUMIFS(Ahorro!$D$5:$D$504,Ahorro!$B$5:$B$504,"Retirada",Ahorro!$A$5:$A$504,"&lt;="&amp;$A256)))</f>
        <v/>
      </c>
    </row>
    <row r="257">
      <c r="A257" s="21" t="n"/>
      <c r="B257" s="22" t="n"/>
      <c r="C257" s="16" t="n"/>
      <c r="D257" s="16" t="n"/>
      <c r="E257" s="13" t="n"/>
      <c r="F257" s="23">
        <f>IF(OR($A257="",$E257=""),"",Ajustes!$B$5+SUMIFS(Movimientos!$E$5:$E$1004,Movimientos!$B$5:$B$1004,"Ingreso",Movimientos!$A$5:$A$1004,"&lt;="&amp;$A257)-SUMIFS(Movimientos!$E$5:$E$1004,Movimientos!$B$5:$B$1004,"Gasto",Movimientos!$A$5:$A$1004,"&lt;="&amp;$A257)-(SUMIFS(Ahorro!$D$5:$D$504,Ahorro!$B$5:$B$504,"Aportación",Ahorro!$A$5:$A$504,"&lt;="&amp;$A257)-SUMIFS(Ahorro!$D$5:$D$504,Ahorro!$B$5:$B$504,"Retirada",Ahorro!$A$5:$A$504,"&lt;="&amp;$A257)))</f>
        <v/>
      </c>
    </row>
    <row r="258">
      <c r="A258" s="21" t="n"/>
      <c r="B258" s="22" t="n"/>
      <c r="C258" s="16" t="n"/>
      <c r="D258" s="16" t="n"/>
      <c r="E258" s="13" t="n"/>
      <c r="F258" s="23">
        <f>IF(OR($A258="",$E258=""),"",Ajustes!$B$5+SUMIFS(Movimientos!$E$5:$E$1004,Movimientos!$B$5:$B$1004,"Ingreso",Movimientos!$A$5:$A$1004,"&lt;="&amp;$A258)-SUMIFS(Movimientos!$E$5:$E$1004,Movimientos!$B$5:$B$1004,"Gasto",Movimientos!$A$5:$A$1004,"&lt;="&amp;$A258)-(SUMIFS(Ahorro!$D$5:$D$504,Ahorro!$B$5:$B$504,"Aportación",Ahorro!$A$5:$A$504,"&lt;="&amp;$A258)-SUMIFS(Ahorro!$D$5:$D$504,Ahorro!$B$5:$B$504,"Retirada",Ahorro!$A$5:$A$504,"&lt;="&amp;$A258)))</f>
        <v/>
      </c>
    </row>
    <row r="259">
      <c r="A259" s="21" t="n"/>
      <c r="B259" s="22" t="n"/>
      <c r="C259" s="16" t="n"/>
      <c r="D259" s="16" t="n"/>
      <c r="E259" s="13" t="n"/>
      <c r="F259" s="23">
        <f>IF(OR($A259="",$E259=""),"",Ajustes!$B$5+SUMIFS(Movimientos!$E$5:$E$1004,Movimientos!$B$5:$B$1004,"Ingreso",Movimientos!$A$5:$A$1004,"&lt;="&amp;$A259)-SUMIFS(Movimientos!$E$5:$E$1004,Movimientos!$B$5:$B$1004,"Gasto",Movimientos!$A$5:$A$1004,"&lt;="&amp;$A259)-(SUMIFS(Ahorro!$D$5:$D$504,Ahorro!$B$5:$B$504,"Aportación",Ahorro!$A$5:$A$504,"&lt;="&amp;$A259)-SUMIFS(Ahorro!$D$5:$D$504,Ahorro!$B$5:$B$504,"Retirada",Ahorro!$A$5:$A$504,"&lt;="&amp;$A259)))</f>
        <v/>
      </c>
    </row>
    <row r="260">
      <c r="A260" s="21" t="n"/>
      <c r="B260" s="22" t="n"/>
      <c r="C260" s="16" t="n"/>
      <c r="D260" s="16" t="n"/>
      <c r="E260" s="13" t="n"/>
      <c r="F260" s="23">
        <f>IF(OR($A260="",$E260=""),"",Ajustes!$B$5+SUMIFS(Movimientos!$E$5:$E$1004,Movimientos!$B$5:$B$1004,"Ingreso",Movimientos!$A$5:$A$1004,"&lt;="&amp;$A260)-SUMIFS(Movimientos!$E$5:$E$1004,Movimientos!$B$5:$B$1004,"Gasto",Movimientos!$A$5:$A$1004,"&lt;="&amp;$A260)-(SUMIFS(Ahorro!$D$5:$D$504,Ahorro!$B$5:$B$504,"Aportación",Ahorro!$A$5:$A$504,"&lt;="&amp;$A260)-SUMIFS(Ahorro!$D$5:$D$504,Ahorro!$B$5:$B$504,"Retirada",Ahorro!$A$5:$A$504,"&lt;="&amp;$A260)))</f>
        <v/>
      </c>
    </row>
    <row r="261">
      <c r="A261" s="21" t="n"/>
      <c r="B261" s="22" t="n"/>
      <c r="C261" s="16" t="n"/>
      <c r="D261" s="16" t="n"/>
      <c r="E261" s="13" t="n"/>
      <c r="F261" s="23">
        <f>IF(OR($A261="",$E261=""),"",Ajustes!$B$5+SUMIFS(Movimientos!$E$5:$E$1004,Movimientos!$B$5:$B$1004,"Ingreso",Movimientos!$A$5:$A$1004,"&lt;="&amp;$A261)-SUMIFS(Movimientos!$E$5:$E$1004,Movimientos!$B$5:$B$1004,"Gasto",Movimientos!$A$5:$A$1004,"&lt;="&amp;$A261)-(SUMIFS(Ahorro!$D$5:$D$504,Ahorro!$B$5:$B$504,"Aportación",Ahorro!$A$5:$A$504,"&lt;="&amp;$A261)-SUMIFS(Ahorro!$D$5:$D$504,Ahorro!$B$5:$B$504,"Retirada",Ahorro!$A$5:$A$504,"&lt;="&amp;$A261)))</f>
        <v/>
      </c>
    </row>
    <row r="262">
      <c r="A262" s="21" t="n"/>
      <c r="B262" s="22" t="n"/>
      <c r="C262" s="16" t="n"/>
      <c r="D262" s="16" t="n"/>
      <c r="E262" s="13" t="n"/>
      <c r="F262" s="23">
        <f>IF(OR($A262="",$E262=""),"",Ajustes!$B$5+SUMIFS(Movimientos!$E$5:$E$1004,Movimientos!$B$5:$B$1004,"Ingreso",Movimientos!$A$5:$A$1004,"&lt;="&amp;$A262)-SUMIFS(Movimientos!$E$5:$E$1004,Movimientos!$B$5:$B$1004,"Gasto",Movimientos!$A$5:$A$1004,"&lt;="&amp;$A262)-(SUMIFS(Ahorro!$D$5:$D$504,Ahorro!$B$5:$B$504,"Aportación",Ahorro!$A$5:$A$504,"&lt;="&amp;$A262)-SUMIFS(Ahorro!$D$5:$D$504,Ahorro!$B$5:$B$504,"Retirada",Ahorro!$A$5:$A$504,"&lt;="&amp;$A262)))</f>
        <v/>
      </c>
    </row>
    <row r="263">
      <c r="A263" s="21" t="n"/>
      <c r="B263" s="22" t="n"/>
      <c r="C263" s="16" t="n"/>
      <c r="D263" s="16" t="n"/>
      <c r="E263" s="13" t="n"/>
      <c r="F263" s="23">
        <f>IF(OR($A263="",$E263=""),"",Ajustes!$B$5+SUMIFS(Movimientos!$E$5:$E$1004,Movimientos!$B$5:$B$1004,"Ingreso",Movimientos!$A$5:$A$1004,"&lt;="&amp;$A263)-SUMIFS(Movimientos!$E$5:$E$1004,Movimientos!$B$5:$B$1004,"Gasto",Movimientos!$A$5:$A$1004,"&lt;="&amp;$A263)-(SUMIFS(Ahorro!$D$5:$D$504,Ahorro!$B$5:$B$504,"Aportación",Ahorro!$A$5:$A$504,"&lt;="&amp;$A263)-SUMIFS(Ahorro!$D$5:$D$504,Ahorro!$B$5:$B$504,"Retirada",Ahorro!$A$5:$A$504,"&lt;="&amp;$A263)))</f>
        <v/>
      </c>
    </row>
    <row r="264">
      <c r="A264" s="21" t="n"/>
      <c r="B264" s="22" t="n"/>
      <c r="C264" s="16" t="n"/>
      <c r="D264" s="16" t="n"/>
      <c r="E264" s="13" t="n"/>
      <c r="F264" s="23">
        <f>IF(OR($A264="",$E264=""),"",Ajustes!$B$5+SUMIFS(Movimientos!$E$5:$E$1004,Movimientos!$B$5:$B$1004,"Ingreso",Movimientos!$A$5:$A$1004,"&lt;="&amp;$A264)-SUMIFS(Movimientos!$E$5:$E$1004,Movimientos!$B$5:$B$1004,"Gasto",Movimientos!$A$5:$A$1004,"&lt;="&amp;$A264)-(SUMIFS(Ahorro!$D$5:$D$504,Ahorro!$B$5:$B$504,"Aportación",Ahorro!$A$5:$A$504,"&lt;="&amp;$A264)-SUMIFS(Ahorro!$D$5:$D$504,Ahorro!$B$5:$B$504,"Retirada",Ahorro!$A$5:$A$504,"&lt;="&amp;$A264)))</f>
        <v/>
      </c>
    </row>
    <row r="265">
      <c r="A265" s="21" t="n"/>
      <c r="B265" s="22" t="n"/>
      <c r="C265" s="16" t="n"/>
      <c r="D265" s="16" t="n"/>
      <c r="E265" s="13" t="n"/>
      <c r="F265" s="23">
        <f>IF(OR($A265="",$E265=""),"",Ajustes!$B$5+SUMIFS(Movimientos!$E$5:$E$1004,Movimientos!$B$5:$B$1004,"Ingreso",Movimientos!$A$5:$A$1004,"&lt;="&amp;$A265)-SUMIFS(Movimientos!$E$5:$E$1004,Movimientos!$B$5:$B$1004,"Gasto",Movimientos!$A$5:$A$1004,"&lt;="&amp;$A265)-(SUMIFS(Ahorro!$D$5:$D$504,Ahorro!$B$5:$B$504,"Aportación",Ahorro!$A$5:$A$504,"&lt;="&amp;$A265)-SUMIFS(Ahorro!$D$5:$D$504,Ahorro!$B$5:$B$504,"Retirada",Ahorro!$A$5:$A$504,"&lt;="&amp;$A265)))</f>
        <v/>
      </c>
    </row>
    <row r="266">
      <c r="A266" s="21" t="n"/>
      <c r="B266" s="22" t="n"/>
      <c r="C266" s="16" t="n"/>
      <c r="D266" s="16" t="n"/>
      <c r="E266" s="13" t="n"/>
      <c r="F266" s="23">
        <f>IF(OR($A266="",$E266=""),"",Ajustes!$B$5+SUMIFS(Movimientos!$E$5:$E$1004,Movimientos!$B$5:$B$1004,"Ingreso",Movimientos!$A$5:$A$1004,"&lt;="&amp;$A266)-SUMIFS(Movimientos!$E$5:$E$1004,Movimientos!$B$5:$B$1004,"Gasto",Movimientos!$A$5:$A$1004,"&lt;="&amp;$A266)-(SUMIFS(Ahorro!$D$5:$D$504,Ahorro!$B$5:$B$504,"Aportación",Ahorro!$A$5:$A$504,"&lt;="&amp;$A266)-SUMIFS(Ahorro!$D$5:$D$504,Ahorro!$B$5:$B$504,"Retirada",Ahorro!$A$5:$A$504,"&lt;="&amp;$A266)))</f>
        <v/>
      </c>
    </row>
    <row r="267">
      <c r="A267" s="21" t="n"/>
      <c r="B267" s="22" t="n"/>
      <c r="C267" s="16" t="n"/>
      <c r="D267" s="16" t="n"/>
      <c r="E267" s="13" t="n"/>
      <c r="F267" s="23">
        <f>IF(OR($A267="",$E267=""),"",Ajustes!$B$5+SUMIFS(Movimientos!$E$5:$E$1004,Movimientos!$B$5:$B$1004,"Ingreso",Movimientos!$A$5:$A$1004,"&lt;="&amp;$A267)-SUMIFS(Movimientos!$E$5:$E$1004,Movimientos!$B$5:$B$1004,"Gasto",Movimientos!$A$5:$A$1004,"&lt;="&amp;$A267)-(SUMIFS(Ahorro!$D$5:$D$504,Ahorro!$B$5:$B$504,"Aportación",Ahorro!$A$5:$A$504,"&lt;="&amp;$A267)-SUMIFS(Ahorro!$D$5:$D$504,Ahorro!$B$5:$B$504,"Retirada",Ahorro!$A$5:$A$504,"&lt;="&amp;$A267)))</f>
        <v/>
      </c>
    </row>
    <row r="268">
      <c r="A268" s="21" t="n"/>
      <c r="B268" s="22" t="n"/>
      <c r="C268" s="16" t="n"/>
      <c r="D268" s="16" t="n"/>
      <c r="E268" s="13" t="n"/>
      <c r="F268" s="23">
        <f>IF(OR($A268="",$E268=""),"",Ajustes!$B$5+SUMIFS(Movimientos!$E$5:$E$1004,Movimientos!$B$5:$B$1004,"Ingreso",Movimientos!$A$5:$A$1004,"&lt;="&amp;$A268)-SUMIFS(Movimientos!$E$5:$E$1004,Movimientos!$B$5:$B$1004,"Gasto",Movimientos!$A$5:$A$1004,"&lt;="&amp;$A268)-(SUMIFS(Ahorro!$D$5:$D$504,Ahorro!$B$5:$B$504,"Aportación",Ahorro!$A$5:$A$504,"&lt;="&amp;$A268)-SUMIFS(Ahorro!$D$5:$D$504,Ahorro!$B$5:$B$504,"Retirada",Ahorro!$A$5:$A$504,"&lt;="&amp;$A268)))</f>
        <v/>
      </c>
    </row>
    <row r="269">
      <c r="A269" s="21" t="n"/>
      <c r="B269" s="22" t="n"/>
      <c r="C269" s="16" t="n"/>
      <c r="D269" s="16" t="n"/>
      <c r="E269" s="13" t="n"/>
      <c r="F269" s="23">
        <f>IF(OR($A269="",$E269=""),"",Ajustes!$B$5+SUMIFS(Movimientos!$E$5:$E$1004,Movimientos!$B$5:$B$1004,"Ingreso",Movimientos!$A$5:$A$1004,"&lt;="&amp;$A269)-SUMIFS(Movimientos!$E$5:$E$1004,Movimientos!$B$5:$B$1004,"Gasto",Movimientos!$A$5:$A$1004,"&lt;="&amp;$A269)-(SUMIFS(Ahorro!$D$5:$D$504,Ahorro!$B$5:$B$504,"Aportación",Ahorro!$A$5:$A$504,"&lt;="&amp;$A269)-SUMIFS(Ahorro!$D$5:$D$504,Ahorro!$B$5:$B$504,"Retirada",Ahorro!$A$5:$A$504,"&lt;="&amp;$A269)))</f>
        <v/>
      </c>
    </row>
    <row r="270">
      <c r="A270" s="21" t="n"/>
      <c r="B270" s="22" t="n"/>
      <c r="C270" s="16" t="n"/>
      <c r="D270" s="16" t="n"/>
      <c r="E270" s="13" t="n"/>
      <c r="F270" s="23">
        <f>IF(OR($A270="",$E270=""),"",Ajustes!$B$5+SUMIFS(Movimientos!$E$5:$E$1004,Movimientos!$B$5:$B$1004,"Ingreso",Movimientos!$A$5:$A$1004,"&lt;="&amp;$A270)-SUMIFS(Movimientos!$E$5:$E$1004,Movimientos!$B$5:$B$1004,"Gasto",Movimientos!$A$5:$A$1004,"&lt;="&amp;$A270)-(SUMIFS(Ahorro!$D$5:$D$504,Ahorro!$B$5:$B$504,"Aportación",Ahorro!$A$5:$A$504,"&lt;="&amp;$A270)-SUMIFS(Ahorro!$D$5:$D$504,Ahorro!$B$5:$B$504,"Retirada",Ahorro!$A$5:$A$504,"&lt;="&amp;$A270)))</f>
        <v/>
      </c>
    </row>
    <row r="271">
      <c r="A271" s="21" t="n"/>
      <c r="B271" s="22" t="n"/>
      <c r="C271" s="16" t="n"/>
      <c r="D271" s="16" t="n"/>
      <c r="E271" s="13" t="n"/>
      <c r="F271" s="23">
        <f>IF(OR($A271="",$E271=""),"",Ajustes!$B$5+SUMIFS(Movimientos!$E$5:$E$1004,Movimientos!$B$5:$B$1004,"Ingreso",Movimientos!$A$5:$A$1004,"&lt;="&amp;$A271)-SUMIFS(Movimientos!$E$5:$E$1004,Movimientos!$B$5:$B$1004,"Gasto",Movimientos!$A$5:$A$1004,"&lt;="&amp;$A271)-(SUMIFS(Ahorro!$D$5:$D$504,Ahorro!$B$5:$B$504,"Aportación",Ahorro!$A$5:$A$504,"&lt;="&amp;$A271)-SUMIFS(Ahorro!$D$5:$D$504,Ahorro!$B$5:$B$504,"Retirada",Ahorro!$A$5:$A$504,"&lt;="&amp;$A271)))</f>
        <v/>
      </c>
    </row>
    <row r="272">
      <c r="A272" s="21" t="n"/>
      <c r="B272" s="22" t="n"/>
      <c r="C272" s="16" t="n"/>
      <c r="D272" s="16" t="n"/>
      <c r="E272" s="13" t="n"/>
      <c r="F272" s="23">
        <f>IF(OR($A272="",$E272=""),"",Ajustes!$B$5+SUMIFS(Movimientos!$E$5:$E$1004,Movimientos!$B$5:$B$1004,"Ingreso",Movimientos!$A$5:$A$1004,"&lt;="&amp;$A272)-SUMIFS(Movimientos!$E$5:$E$1004,Movimientos!$B$5:$B$1004,"Gasto",Movimientos!$A$5:$A$1004,"&lt;="&amp;$A272)-(SUMIFS(Ahorro!$D$5:$D$504,Ahorro!$B$5:$B$504,"Aportación",Ahorro!$A$5:$A$504,"&lt;="&amp;$A272)-SUMIFS(Ahorro!$D$5:$D$504,Ahorro!$B$5:$B$504,"Retirada",Ahorro!$A$5:$A$504,"&lt;="&amp;$A272)))</f>
        <v/>
      </c>
    </row>
    <row r="273">
      <c r="A273" s="21" t="n"/>
      <c r="B273" s="22" t="n"/>
      <c r="C273" s="16" t="n"/>
      <c r="D273" s="16" t="n"/>
      <c r="E273" s="13" t="n"/>
      <c r="F273" s="23">
        <f>IF(OR($A273="",$E273=""),"",Ajustes!$B$5+SUMIFS(Movimientos!$E$5:$E$1004,Movimientos!$B$5:$B$1004,"Ingreso",Movimientos!$A$5:$A$1004,"&lt;="&amp;$A273)-SUMIFS(Movimientos!$E$5:$E$1004,Movimientos!$B$5:$B$1004,"Gasto",Movimientos!$A$5:$A$1004,"&lt;="&amp;$A273)-(SUMIFS(Ahorro!$D$5:$D$504,Ahorro!$B$5:$B$504,"Aportación",Ahorro!$A$5:$A$504,"&lt;="&amp;$A273)-SUMIFS(Ahorro!$D$5:$D$504,Ahorro!$B$5:$B$504,"Retirada",Ahorro!$A$5:$A$504,"&lt;="&amp;$A273)))</f>
        <v/>
      </c>
    </row>
    <row r="274">
      <c r="A274" s="21" t="n"/>
      <c r="B274" s="22" t="n"/>
      <c r="C274" s="16" t="n"/>
      <c r="D274" s="16" t="n"/>
      <c r="E274" s="13" t="n"/>
      <c r="F274" s="23">
        <f>IF(OR($A274="",$E274=""),"",Ajustes!$B$5+SUMIFS(Movimientos!$E$5:$E$1004,Movimientos!$B$5:$B$1004,"Ingreso",Movimientos!$A$5:$A$1004,"&lt;="&amp;$A274)-SUMIFS(Movimientos!$E$5:$E$1004,Movimientos!$B$5:$B$1004,"Gasto",Movimientos!$A$5:$A$1004,"&lt;="&amp;$A274)-(SUMIFS(Ahorro!$D$5:$D$504,Ahorro!$B$5:$B$504,"Aportación",Ahorro!$A$5:$A$504,"&lt;="&amp;$A274)-SUMIFS(Ahorro!$D$5:$D$504,Ahorro!$B$5:$B$504,"Retirada",Ahorro!$A$5:$A$504,"&lt;="&amp;$A274)))</f>
        <v/>
      </c>
    </row>
    <row r="275">
      <c r="A275" s="21" t="n"/>
      <c r="B275" s="22" t="n"/>
      <c r="C275" s="16" t="n"/>
      <c r="D275" s="16" t="n"/>
      <c r="E275" s="13" t="n"/>
      <c r="F275" s="23">
        <f>IF(OR($A275="",$E275=""),"",Ajustes!$B$5+SUMIFS(Movimientos!$E$5:$E$1004,Movimientos!$B$5:$B$1004,"Ingreso",Movimientos!$A$5:$A$1004,"&lt;="&amp;$A275)-SUMIFS(Movimientos!$E$5:$E$1004,Movimientos!$B$5:$B$1004,"Gasto",Movimientos!$A$5:$A$1004,"&lt;="&amp;$A275)-(SUMIFS(Ahorro!$D$5:$D$504,Ahorro!$B$5:$B$504,"Aportación",Ahorro!$A$5:$A$504,"&lt;="&amp;$A275)-SUMIFS(Ahorro!$D$5:$D$504,Ahorro!$B$5:$B$504,"Retirada",Ahorro!$A$5:$A$504,"&lt;="&amp;$A275)))</f>
        <v/>
      </c>
    </row>
    <row r="276">
      <c r="A276" s="21" t="n"/>
      <c r="B276" s="22" t="n"/>
      <c r="C276" s="16" t="n"/>
      <c r="D276" s="16" t="n"/>
      <c r="E276" s="13" t="n"/>
      <c r="F276" s="23">
        <f>IF(OR($A276="",$E276=""),"",Ajustes!$B$5+SUMIFS(Movimientos!$E$5:$E$1004,Movimientos!$B$5:$B$1004,"Ingreso",Movimientos!$A$5:$A$1004,"&lt;="&amp;$A276)-SUMIFS(Movimientos!$E$5:$E$1004,Movimientos!$B$5:$B$1004,"Gasto",Movimientos!$A$5:$A$1004,"&lt;="&amp;$A276)-(SUMIFS(Ahorro!$D$5:$D$504,Ahorro!$B$5:$B$504,"Aportación",Ahorro!$A$5:$A$504,"&lt;="&amp;$A276)-SUMIFS(Ahorro!$D$5:$D$504,Ahorro!$B$5:$B$504,"Retirada",Ahorro!$A$5:$A$504,"&lt;="&amp;$A276)))</f>
        <v/>
      </c>
    </row>
    <row r="277">
      <c r="A277" s="21" t="n"/>
      <c r="B277" s="22" t="n"/>
      <c r="C277" s="16" t="n"/>
      <c r="D277" s="16" t="n"/>
      <c r="E277" s="13" t="n"/>
      <c r="F277" s="23">
        <f>IF(OR($A277="",$E277=""),"",Ajustes!$B$5+SUMIFS(Movimientos!$E$5:$E$1004,Movimientos!$B$5:$B$1004,"Ingreso",Movimientos!$A$5:$A$1004,"&lt;="&amp;$A277)-SUMIFS(Movimientos!$E$5:$E$1004,Movimientos!$B$5:$B$1004,"Gasto",Movimientos!$A$5:$A$1004,"&lt;="&amp;$A277)-(SUMIFS(Ahorro!$D$5:$D$504,Ahorro!$B$5:$B$504,"Aportación",Ahorro!$A$5:$A$504,"&lt;="&amp;$A277)-SUMIFS(Ahorro!$D$5:$D$504,Ahorro!$B$5:$B$504,"Retirada",Ahorro!$A$5:$A$504,"&lt;="&amp;$A277)))</f>
        <v/>
      </c>
    </row>
    <row r="278">
      <c r="A278" s="21" t="n"/>
      <c r="B278" s="22" t="n"/>
      <c r="C278" s="16" t="n"/>
      <c r="D278" s="16" t="n"/>
      <c r="E278" s="13" t="n"/>
      <c r="F278" s="23">
        <f>IF(OR($A278="",$E278=""),"",Ajustes!$B$5+SUMIFS(Movimientos!$E$5:$E$1004,Movimientos!$B$5:$B$1004,"Ingreso",Movimientos!$A$5:$A$1004,"&lt;="&amp;$A278)-SUMIFS(Movimientos!$E$5:$E$1004,Movimientos!$B$5:$B$1004,"Gasto",Movimientos!$A$5:$A$1004,"&lt;="&amp;$A278)-(SUMIFS(Ahorro!$D$5:$D$504,Ahorro!$B$5:$B$504,"Aportación",Ahorro!$A$5:$A$504,"&lt;="&amp;$A278)-SUMIFS(Ahorro!$D$5:$D$504,Ahorro!$B$5:$B$504,"Retirada",Ahorro!$A$5:$A$504,"&lt;="&amp;$A278)))</f>
        <v/>
      </c>
    </row>
    <row r="279">
      <c r="A279" s="21" t="n"/>
      <c r="B279" s="22" t="n"/>
      <c r="C279" s="16" t="n"/>
      <c r="D279" s="16" t="n"/>
      <c r="E279" s="13" t="n"/>
      <c r="F279" s="23">
        <f>IF(OR($A279="",$E279=""),"",Ajustes!$B$5+SUMIFS(Movimientos!$E$5:$E$1004,Movimientos!$B$5:$B$1004,"Ingreso",Movimientos!$A$5:$A$1004,"&lt;="&amp;$A279)-SUMIFS(Movimientos!$E$5:$E$1004,Movimientos!$B$5:$B$1004,"Gasto",Movimientos!$A$5:$A$1004,"&lt;="&amp;$A279)-(SUMIFS(Ahorro!$D$5:$D$504,Ahorro!$B$5:$B$504,"Aportación",Ahorro!$A$5:$A$504,"&lt;="&amp;$A279)-SUMIFS(Ahorro!$D$5:$D$504,Ahorro!$B$5:$B$504,"Retirada",Ahorro!$A$5:$A$504,"&lt;="&amp;$A279)))</f>
        <v/>
      </c>
    </row>
    <row r="280">
      <c r="A280" s="21" t="n"/>
      <c r="B280" s="22" t="n"/>
      <c r="C280" s="16" t="n"/>
      <c r="D280" s="16" t="n"/>
      <c r="E280" s="13" t="n"/>
      <c r="F280" s="23">
        <f>IF(OR($A280="",$E280=""),"",Ajustes!$B$5+SUMIFS(Movimientos!$E$5:$E$1004,Movimientos!$B$5:$B$1004,"Ingreso",Movimientos!$A$5:$A$1004,"&lt;="&amp;$A280)-SUMIFS(Movimientos!$E$5:$E$1004,Movimientos!$B$5:$B$1004,"Gasto",Movimientos!$A$5:$A$1004,"&lt;="&amp;$A280)-(SUMIFS(Ahorro!$D$5:$D$504,Ahorro!$B$5:$B$504,"Aportación",Ahorro!$A$5:$A$504,"&lt;="&amp;$A280)-SUMIFS(Ahorro!$D$5:$D$504,Ahorro!$B$5:$B$504,"Retirada",Ahorro!$A$5:$A$504,"&lt;="&amp;$A280)))</f>
        <v/>
      </c>
    </row>
    <row r="281">
      <c r="A281" s="21" t="n"/>
      <c r="B281" s="22" t="n"/>
      <c r="C281" s="16" t="n"/>
      <c r="D281" s="16" t="n"/>
      <c r="E281" s="13" t="n"/>
      <c r="F281" s="23">
        <f>IF(OR($A281="",$E281=""),"",Ajustes!$B$5+SUMIFS(Movimientos!$E$5:$E$1004,Movimientos!$B$5:$B$1004,"Ingreso",Movimientos!$A$5:$A$1004,"&lt;="&amp;$A281)-SUMIFS(Movimientos!$E$5:$E$1004,Movimientos!$B$5:$B$1004,"Gasto",Movimientos!$A$5:$A$1004,"&lt;="&amp;$A281)-(SUMIFS(Ahorro!$D$5:$D$504,Ahorro!$B$5:$B$504,"Aportación",Ahorro!$A$5:$A$504,"&lt;="&amp;$A281)-SUMIFS(Ahorro!$D$5:$D$504,Ahorro!$B$5:$B$504,"Retirada",Ahorro!$A$5:$A$504,"&lt;="&amp;$A281)))</f>
        <v/>
      </c>
    </row>
    <row r="282">
      <c r="A282" s="21" t="n"/>
      <c r="B282" s="22" t="n"/>
      <c r="C282" s="16" t="n"/>
      <c r="D282" s="16" t="n"/>
      <c r="E282" s="13" t="n"/>
      <c r="F282" s="23">
        <f>IF(OR($A282="",$E282=""),"",Ajustes!$B$5+SUMIFS(Movimientos!$E$5:$E$1004,Movimientos!$B$5:$B$1004,"Ingreso",Movimientos!$A$5:$A$1004,"&lt;="&amp;$A282)-SUMIFS(Movimientos!$E$5:$E$1004,Movimientos!$B$5:$B$1004,"Gasto",Movimientos!$A$5:$A$1004,"&lt;="&amp;$A282)-(SUMIFS(Ahorro!$D$5:$D$504,Ahorro!$B$5:$B$504,"Aportación",Ahorro!$A$5:$A$504,"&lt;="&amp;$A282)-SUMIFS(Ahorro!$D$5:$D$504,Ahorro!$B$5:$B$504,"Retirada",Ahorro!$A$5:$A$504,"&lt;="&amp;$A282)))</f>
        <v/>
      </c>
    </row>
    <row r="283">
      <c r="A283" s="21" t="n"/>
      <c r="B283" s="22" t="n"/>
      <c r="C283" s="16" t="n"/>
      <c r="D283" s="16" t="n"/>
      <c r="E283" s="13" t="n"/>
      <c r="F283" s="23">
        <f>IF(OR($A283="",$E283=""),"",Ajustes!$B$5+SUMIFS(Movimientos!$E$5:$E$1004,Movimientos!$B$5:$B$1004,"Ingreso",Movimientos!$A$5:$A$1004,"&lt;="&amp;$A283)-SUMIFS(Movimientos!$E$5:$E$1004,Movimientos!$B$5:$B$1004,"Gasto",Movimientos!$A$5:$A$1004,"&lt;="&amp;$A283)-(SUMIFS(Ahorro!$D$5:$D$504,Ahorro!$B$5:$B$504,"Aportación",Ahorro!$A$5:$A$504,"&lt;="&amp;$A283)-SUMIFS(Ahorro!$D$5:$D$504,Ahorro!$B$5:$B$504,"Retirada",Ahorro!$A$5:$A$504,"&lt;="&amp;$A283)))</f>
        <v/>
      </c>
    </row>
    <row r="284">
      <c r="A284" s="21" t="n"/>
      <c r="B284" s="22" t="n"/>
      <c r="C284" s="16" t="n"/>
      <c r="D284" s="16" t="n"/>
      <c r="E284" s="13" t="n"/>
      <c r="F284" s="23">
        <f>IF(OR($A284="",$E284=""),"",Ajustes!$B$5+SUMIFS(Movimientos!$E$5:$E$1004,Movimientos!$B$5:$B$1004,"Ingreso",Movimientos!$A$5:$A$1004,"&lt;="&amp;$A284)-SUMIFS(Movimientos!$E$5:$E$1004,Movimientos!$B$5:$B$1004,"Gasto",Movimientos!$A$5:$A$1004,"&lt;="&amp;$A284)-(SUMIFS(Ahorro!$D$5:$D$504,Ahorro!$B$5:$B$504,"Aportación",Ahorro!$A$5:$A$504,"&lt;="&amp;$A284)-SUMIFS(Ahorro!$D$5:$D$504,Ahorro!$B$5:$B$504,"Retirada",Ahorro!$A$5:$A$504,"&lt;="&amp;$A284)))</f>
        <v/>
      </c>
    </row>
    <row r="285">
      <c r="A285" s="21" t="n"/>
      <c r="B285" s="22" t="n"/>
      <c r="C285" s="16" t="n"/>
      <c r="D285" s="16" t="n"/>
      <c r="E285" s="13" t="n"/>
      <c r="F285" s="23">
        <f>IF(OR($A285="",$E285=""),"",Ajustes!$B$5+SUMIFS(Movimientos!$E$5:$E$1004,Movimientos!$B$5:$B$1004,"Ingreso",Movimientos!$A$5:$A$1004,"&lt;="&amp;$A285)-SUMIFS(Movimientos!$E$5:$E$1004,Movimientos!$B$5:$B$1004,"Gasto",Movimientos!$A$5:$A$1004,"&lt;="&amp;$A285)-(SUMIFS(Ahorro!$D$5:$D$504,Ahorro!$B$5:$B$504,"Aportación",Ahorro!$A$5:$A$504,"&lt;="&amp;$A285)-SUMIFS(Ahorro!$D$5:$D$504,Ahorro!$B$5:$B$504,"Retirada",Ahorro!$A$5:$A$504,"&lt;="&amp;$A285)))</f>
        <v/>
      </c>
    </row>
    <row r="286">
      <c r="A286" s="21" t="n"/>
      <c r="B286" s="22" t="n"/>
      <c r="C286" s="16" t="n"/>
      <c r="D286" s="16" t="n"/>
      <c r="E286" s="13" t="n"/>
      <c r="F286" s="23">
        <f>IF(OR($A286="",$E286=""),"",Ajustes!$B$5+SUMIFS(Movimientos!$E$5:$E$1004,Movimientos!$B$5:$B$1004,"Ingreso",Movimientos!$A$5:$A$1004,"&lt;="&amp;$A286)-SUMIFS(Movimientos!$E$5:$E$1004,Movimientos!$B$5:$B$1004,"Gasto",Movimientos!$A$5:$A$1004,"&lt;="&amp;$A286)-(SUMIFS(Ahorro!$D$5:$D$504,Ahorro!$B$5:$B$504,"Aportación",Ahorro!$A$5:$A$504,"&lt;="&amp;$A286)-SUMIFS(Ahorro!$D$5:$D$504,Ahorro!$B$5:$B$504,"Retirada",Ahorro!$A$5:$A$504,"&lt;="&amp;$A286)))</f>
        <v/>
      </c>
    </row>
    <row r="287">
      <c r="A287" s="21" t="n"/>
      <c r="B287" s="22" t="n"/>
      <c r="C287" s="16" t="n"/>
      <c r="D287" s="16" t="n"/>
      <c r="E287" s="13" t="n"/>
      <c r="F287" s="23">
        <f>IF(OR($A287="",$E287=""),"",Ajustes!$B$5+SUMIFS(Movimientos!$E$5:$E$1004,Movimientos!$B$5:$B$1004,"Ingreso",Movimientos!$A$5:$A$1004,"&lt;="&amp;$A287)-SUMIFS(Movimientos!$E$5:$E$1004,Movimientos!$B$5:$B$1004,"Gasto",Movimientos!$A$5:$A$1004,"&lt;="&amp;$A287)-(SUMIFS(Ahorro!$D$5:$D$504,Ahorro!$B$5:$B$504,"Aportación",Ahorro!$A$5:$A$504,"&lt;="&amp;$A287)-SUMIFS(Ahorro!$D$5:$D$504,Ahorro!$B$5:$B$504,"Retirada",Ahorro!$A$5:$A$504,"&lt;="&amp;$A287)))</f>
        <v/>
      </c>
    </row>
    <row r="288">
      <c r="A288" s="21" t="n"/>
      <c r="B288" s="22" t="n"/>
      <c r="C288" s="16" t="n"/>
      <c r="D288" s="16" t="n"/>
      <c r="E288" s="13" t="n"/>
      <c r="F288" s="23">
        <f>IF(OR($A288="",$E288=""),"",Ajustes!$B$5+SUMIFS(Movimientos!$E$5:$E$1004,Movimientos!$B$5:$B$1004,"Ingreso",Movimientos!$A$5:$A$1004,"&lt;="&amp;$A288)-SUMIFS(Movimientos!$E$5:$E$1004,Movimientos!$B$5:$B$1004,"Gasto",Movimientos!$A$5:$A$1004,"&lt;="&amp;$A288)-(SUMIFS(Ahorro!$D$5:$D$504,Ahorro!$B$5:$B$504,"Aportación",Ahorro!$A$5:$A$504,"&lt;="&amp;$A288)-SUMIFS(Ahorro!$D$5:$D$504,Ahorro!$B$5:$B$504,"Retirada",Ahorro!$A$5:$A$504,"&lt;="&amp;$A288)))</f>
        <v/>
      </c>
    </row>
    <row r="289">
      <c r="A289" s="21" t="n"/>
      <c r="B289" s="22" t="n"/>
      <c r="C289" s="16" t="n"/>
      <c r="D289" s="16" t="n"/>
      <c r="E289" s="13" t="n"/>
      <c r="F289" s="23">
        <f>IF(OR($A289="",$E289=""),"",Ajustes!$B$5+SUMIFS(Movimientos!$E$5:$E$1004,Movimientos!$B$5:$B$1004,"Ingreso",Movimientos!$A$5:$A$1004,"&lt;="&amp;$A289)-SUMIFS(Movimientos!$E$5:$E$1004,Movimientos!$B$5:$B$1004,"Gasto",Movimientos!$A$5:$A$1004,"&lt;="&amp;$A289)-(SUMIFS(Ahorro!$D$5:$D$504,Ahorro!$B$5:$B$504,"Aportación",Ahorro!$A$5:$A$504,"&lt;="&amp;$A289)-SUMIFS(Ahorro!$D$5:$D$504,Ahorro!$B$5:$B$504,"Retirada",Ahorro!$A$5:$A$504,"&lt;="&amp;$A289)))</f>
        <v/>
      </c>
    </row>
    <row r="290">
      <c r="A290" s="21" t="n"/>
      <c r="B290" s="22" t="n"/>
      <c r="C290" s="16" t="n"/>
      <c r="D290" s="16" t="n"/>
      <c r="E290" s="13" t="n"/>
      <c r="F290" s="23">
        <f>IF(OR($A290="",$E290=""),"",Ajustes!$B$5+SUMIFS(Movimientos!$E$5:$E$1004,Movimientos!$B$5:$B$1004,"Ingreso",Movimientos!$A$5:$A$1004,"&lt;="&amp;$A290)-SUMIFS(Movimientos!$E$5:$E$1004,Movimientos!$B$5:$B$1004,"Gasto",Movimientos!$A$5:$A$1004,"&lt;="&amp;$A290)-(SUMIFS(Ahorro!$D$5:$D$504,Ahorro!$B$5:$B$504,"Aportación",Ahorro!$A$5:$A$504,"&lt;="&amp;$A290)-SUMIFS(Ahorro!$D$5:$D$504,Ahorro!$B$5:$B$504,"Retirada",Ahorro!$A$5:$A$504,"&lt;="&amp;$A290)))</f>
        <v/>
      </c>
    </row>
    <row r="291">
      <c r="A291" s="21" t="n"/>
      <c r="B291" s="22" t="n"/>
      <c r="C291" s="16" t="n"/>
      <c r="D291" s="16" t="n"/>
      <c r="E291" s="13" t="n"/>
      <c r="F291" s="23">
        <f>IF(OR($A291="",$E291=""),"",Ajustes!$B$5+SUMIFS(Movimientos!$E$5:$E$1004,Movimientos!$B$5:$B$1004,"Ingreso",Movimientos!$A$5:$A$1004,"&lt;="&amp;$A291)-SUMIFS(Movimientos!$E$5:$E$1004,Movimientos!$B$5:$B$1004,"Gasto",Movimientos!$A$5:$A$1004,"&lt;="&amp;$A291)-(SUMIFS(Ahorro!$D$5:$D$504,Ahorro!$B$5:$B$504,"Aportación",Ahorro!$A$5:$A$504,"&lt;="&amp;$A291)-SUMIFS(Ahorro!$D$5:$D$504,Ahorro!$B$5:$B$504,"Retirada",Ahorro!$A$5:$A$504,"&lt;="&amp;$A291)))</f>
        <v/>
      </c>
    </row>
    <row r="292">
      <c r="A292" s="21" t="n"/>
      <c r="B292" s="22" t="n"/>
      <c r="C292" s="16" t="n"/>
      <c r="D292" s="16" t="n"/>
      <c r="E292" s="13" t="n"/>
      <c r="F292" s="23">
        <f>IF(OR($A292="",$E292=""),"",Ajustes!$B$5+SUMIFS(Movimientos!$E$5:$E$1004,Movimientos!$B$5:$B$1004,"Ingreso",Movimientos!$A$5:$A$1004,"&lt;="&amp;$A292)-SUMIFS(Movimientos!$E$5:$E$1004,Movimientos!$B$5:$B$1004,"Gasto",Movimientos!$A$5:$A$1004,"&lt;="&amp;$A292)-(SUMIFS(Ahorro!$D$5:$D$504,Ahorro!$B$5:$B$504,"Aportación",Ahorro!$A$5:$A$504,"&lt;="&amp;$A292)-SUMIFS(Ahorro!$D$5:$D$504,Ahorro!$B$5:$B$504,"Retirada",Ahorro!$A$5:$A$504,"&lt;="&amp;$A292)))</f>
        <v/>
      </c>
    </row>
    <row r="293">
      <c r="A293" s="21" t="n"/>
      <c r="B293" s="22" t="n"/>
      <c r="C293" s="16" t="n"/>
      <c r="D293" s="16" t="n"/>
      <c r="E293" s="13" t="n"/>
      <c r="F293" s="23">
        <f>IF(OR($A293="",$E293=""),"",Ajustes!$B$5+SUMIFS(Movimientos!$E$5:$E$1004,Movimientos!$B$5:$B$1004,"Ingreso",Movimientos!$A$5:$A$1004,"&lt;="&amp;$A293)-SUMIFS(Movimientos!$E$5:$E$1004,Movimientos!$B$5:$B$1004,"Gasto",Movimientos!$A$5:$A$1004,"&lt;="&amp;$A293)-(SUMIFS(Ahorro!$D$5:$D$504,Ahorro!$B$5:$B$504,"Aportación",Ahorro!$A$5:$A$504,"&lt;="&amp;$A293)-SUMIFS(Ahorro!$D$5:$D$504,Ahorro!$B$5:$B$504,"Retirada",Ahorro!$A$5:$A$504,"&lt;="&amp;$A293)))</f>
        <v/>
      </c>
    </row>
    <row r="294">
      <c r="A294" s="21" t="n"/>
      <c r="B294" s="22" t="n"/>
      <c r="C294" s="16" t="n"/>
      <c r="D294" s="16" t="n"/>
      <c r="E294" s="13" t="n"/>
      <c r="F294" s="23">
        <f>IF(OR($A294="",$E294=""),"",Ajustes!$B$5+SUMIFS(Movimientos!$E$5:$E$1004,Movimientos!$B$5:$B$1004,"Ingreso",Movimientos!$A$5:$A$1004,"&lt;="&amp;$A294)-SUMIFS(Movimientos!$E$5:$E$1004,Movimientos!$B$5:$B$1004,"Gasto",Movimientos!$A$5:$A$1004,"&lt;="&amp;$A294)-(SUMIFS(Ahorro!$D$5:$D$504,Ahorro!$B$5:$B$504,"Aportación",Ahorro!$A$5:$A$504,"&lt;="&amp;$A294)-SUMIFS(Ahorro!$D$5:$D$504,Ahorro!$B$5:$B$504,"Retirada",Ahorro!$A$5:$A$504,"&lt;="&amp;$A294)))</f>
        <v/>
      </c>
    </row>
    <row r="295">
      <c r="A295" s="21" t="n"/>
      <c r="B295" s="22" t="n"/>
      <c r="C295" s="16" t="n"/>
      <c r="D295" s="16" t="n"/>
      <c r="E295" s="13" t="n"/>
      <c r="F295" s="23">
        <f>IF(OR($A295="",$E295=""),"",Ajustes!$B$5+SUMIFS(Movimientos!$E$5:$E$1004,Movimientos!$B$5:$B$1004,"Ingreso",Movimientos!$A$5:$A$1004,"&lt;="&amp;$A295)-SUMIFS(Movimientos!$E$5:$E$1004,Movimientos!$B$5:$B$1004,"Gasto",Movimientos!$A$5:$A$1004,"&lt;="&amp;$A295)-(SUMIFS(Ahorro!$D$5:$D$504,Ahorro!$B$5:$B$504,"Aportación",Ahorro!$A$5:$A$504,"&lt;="&amp;$A295)-SUMIFS(Ahorro!$D$5:$D$504,Ahorro!$B$5:$B$504,"Retirada",Ahorro!$A$5:$A$504,"&lt;="&amp;$A295)))</f>
        <v/>
      </c>
    </row>
    <row r="296">
      <c r="A296" s="21" t="n"/>
      <c r="B296" s="22" t="n"/>
      <c r="C296" s="16" t="n"/>
      <c r="D296" s="16" t="n"/>
      <c r="E296" s="13" t="n"/>
      <c r="F296" s="23">
        <f>IF(OR($A296="",$E296=""),"",Ajustes!$B$5+SUMIFS(Movimientos!$E$5:$E$1004,Movimientos!$B$5:$B$1004,"Ingreso",Movimientos!$A$5:$A$1004,"&lt;="&amp;$A296)-SUMIFS(Movimientos!$E$5:$E$1004,Movimientos!$B$5:$B$1004,"Gasto",Movimientos!$A$5:$A$1004,"&lt;="&amp;$A296)-(SUMIFS(Ahorro!$D$5:$D$504,Ahorro!$B$5:$B$504,"Aportación",Ahorro!$A$5:$A$504,"&lt;="&amp;$A296)-SUMIFS(Ahorro!$D$5:$D$504,Ahorro!$B$5:$B$504,"Retirada",Ahorro!$A$5:$A$504,"&lt;="&amp;$A296)))</f>
        <v/>
      </c>
    </row>
    <row r="297">
      <c r="A297" s="21" t="n"/>
      <c r="B297" s="22" t="n"/>
      <c r="C297" s="16" t="n"/>
      <c r="D297" s="16" t="n"/>
      <c r="E297" s="13" t="n"/>
      <c r="F297" s="23">
        <f>IF(OR($A297="",$E297=""),"",Ajustes!$B$5+SUMIFS(Movimientos!$E$5:$E$1004,Movimientos!$B$5:$B$1004,"Ingreso",Movimientos!$A$5:$A$1004,"&lt;="&amp;$A297)-SUMIFS(Movimientos!$E$5:$E$1004,Movimientos!$B$5:$B$1004,"Gasto",Movimientos!$A$5:$A$1004,"&lt;="&amp;$A297)-(SUMIFS(Ahorro!$D$5:$D$504,Ahorro!$B$5:$B$504,"Aportación",Ahorro!$A$5:$A$504,"&lt;="&amp;$A297)-SUMIFS(Ahorro!$D$5:$D$504,Ahorro!$B$5:$B$504,"Retirada",Ahorro!$A$5:$A$504,"&lt;="&amp;$A297)))</f>
        <v/>
      </c>
    </row>
    <row r="298">
      <c r="A298" s="21" t="n"/>
      <c r="B298" s="22" t="n"/>
      <c r="C298" s="16" t="n"/>
      <c r="D298" s="16" t="n"/>
      <c r="E298" s="13" t="n"/>
      <c r="F298" s="23">
        <f>IF(OR($A298="",$E298=""),"",Ajustes!$B$5+SUMIFS(Movimientos!$E$5:$E$1004,Movimientos!$B$5:$B$1004,"Ingreso",Movimientos!$A$5:$A$1004,"&lt;="&amp;$A298)-SUMIFS(Movimientos!$E$5:$E$1004,Movimientos!$B$5:$B$1004,"Gasto",Movimientos!$A$5:$A$1004,"&lt;="&amp;$A298)-(SUMIFS(Ahorro!$D$5:$D$504,Ahorro!$B$5:$B$504,"Aportación",Ahorro!$A$5:$A$504,"&lt;="&amp;$A298)-SUMIFS(Ahorro!$D$5:$D$504,Ahorro!$B$5:$B$504,"Retirada",Ahorro!$A$5:$A$504,"&lt;="&amp;$A298)))</f>
        <v/>
      </c>
    </row>
    <row r="299">
      <c r="A299" s="21" t="n"/>
      <c r="B299" s="22" t="n"/>
      <c r="C299" s="16" t="n"/>
      <c r="D299" s="16" t="n"/>
      <c r="E299" s="13" t="n"/>
      <c r="F299" s="23">
        <f>IF(OR($A299="",$E299=""),"",Ajustes!$B$5+SUMIFS(Movimientos!$E$5:$E$1004,Movimientos!$B$5:$B$1004,"Ingreso",Movimientos!$A$5:$A$1004,"&lt;="&amp;$A299)-SUMIFS(Movimientos!$E$5:$E$1004,Movimientos!$B$5:$B$1004,"Gasto",Movimientos!$A$5:$A$1004,"&lt;="&amp;$A299)-(SUMIFS(Ahorro!$D$5:$D$504,Ahorro!$B$5:$B$504,"Aportación",Ahorro!$A$5:$A$504,"&lt;="&amp;$A299)-SUMIFS(Ahorro!$D$5:$D$504,Ahorro!$B$5:$B$504,"Retirada",Ahorro!$A$5:$A$504,"&lt;="&amp;$A299)))</f>
        <v/>
      </c>
    </row>
    <row r="300">
      <c r="A300" s="21" t="n"/>
      <c r="B300" s="22" t="n"/>
      <c r="C300" s="16" t="n"/>
      <c r="D300" s="16" t="n"/>
      <c r="E300" s="13" t="n"/>
      <c r="F300" s="23">
        <f>IF(OR($A300="",$E300=""),"",Ajustes!$B$5+SUMIFS(Movimientos!$E$5:$E$1004,Movimientos!$B$5:$B$1004,"Ingreso",Movimientos!$A$5:$A$1004,"&lt;="&amp;$A300)-SUMIFS(Movimientos!$E$5:$E$1004,Movimientos!$B$5:$B$1004,"Gasto",Movimientos!$A$5:$A$1004,"&lt;="&amp;$A300)-(SUMIFS(Ahorro!$D$5:$D$504,Ahorro!$B$5:$B$504,"Aportación",Ahorro!$A$5:$A$504,"&lt;="&amp;$A300)-SUMIFS(Ahorro!$D$5:$D$504,Ahorro!$B$5:$B$504,"Retirada",Ahorro!$A$5:$A$504,"&lt;="&amp;$A300)))</f>
        <v/>
      </c>
    </row>
    <row r="301">
      <c r="A301" s="21" t="n"/>
      <c r="B301" s="22" t="n"/>
      <c r="C301" s="16" t="n"/>
      <c r="D301" s="16" t="n"/>
      <c r="E301" s="13" t="n"/>
      <c r="F301" s="23">
        <f>IF(OR($A301="",$E301=""),"",Ajustes!$B$5+SUMIFS(Movimientos!$E$5:$E$1004,Movimientos!$B$5:$B$1004,"Ingreso",Movimientos!$A$5:$A$1004,"&lt;="&amp;$A301)-SUMIFS(Movimientos!$E$5:$E$1004,Movimientos!$B$5:$B$1004,"Gasto",Movimientos!$A$5:$A$1004,"&lt;="&amp;$A301)-(SUMIFS(Ahorro!$D$5:$D$504,Ahorro!$B$5:$B$504,"Aportación",Ahorro!$A$5:$A$504,"&lt;="&amp;$A301)-SUMIFS(Ahorro!$D$5:$D$504,Ahorro!$B$5:$B$504,"Retirada",Ahorro!$A$5:$A$504,"&lt;="&amp;$A301)))</f>
        <v/>
      </c>
    </row>
    <row r="302">
      <c r="A302" s="21" t="n"/>
      <c r="B302" s="22" t="n"/>
      <c r="C302" s="16" t="n"/>
      <c r="D302" s="16" t="n"/>
      <c r="E302" s="13" t="n"/>
      <c r="F302" s="23">
        <f>IF(OR($A302="",$E302=""),"",Ajustes!$B$5+SUMIFS(Movimientos!$E$5:$E$1004,Movimientos!$B$5:$B$1004,"Ingreso",Movimientos!$A$5:$A$1004,"&lt;="&amp;$A302)-SUMIFS(Movimientos!$E$5:$E$1004,Movimientos!$B$5:$B$1004,"Gasto",Movimientos!$A$5:$A$1004,"&lt;="&amp;$A302)-(SUMIFS(Ahorro!$D$5:$D$504,Ahorro!$B$5:$B$504,"Aportación",Ahorro!$A$5:$A$504,"&lt;="&amp;$A302)-SUMIFS(Ahorro!$D$5:$D$504,Ahorro!$B$5:$B$504,"Retirada",Ahorro!$A$5:$A$504,"&lt;="&amp;$A302)))</f>
        <v/>
      </c>
    </row>
    <row r="303">
      <c r="A303" s="21" t="n"/>
      <c r="B303" s="22" t="n"/>
      <c r="C303" s="16" t="n"/>
      <c r="D303" s="16" t="n"/>
      <c r="E303" s="13" t="n"/>
      <c r="F303" s="23">
        <f>IF(OR($A303="",$E303=""),"",Ajustes!$B$5+SUMIFS(Movimientos!$E$5:$E$1004,Movimientos!$B$5:$B$1004,"Ingreso",Movimientos!$A$5:$A$1004,"&lt;="&amp;$A303)-SUMIFS(Movimientos!$E$5:$E$1004,Movimientos!$B$5:$B$1004,"Gasto",Movimientos!$A$5:$A$1004,"&lt;="&amp;$A303)-(SUMIFS(Ahorro!$D$5:$D$504,Ahorro!$B$5:$B$504,"Aportación",Ahorro!$A$5:$A$504,"&lt;="&amp;$A303)-SUMIFS(Ahorro!$D$5:$D$504,Ahorro!$B$5:$B$504,"Retirada",Ahorro!$A$5:$A$504,"&lt;="&amp;$A303)))</f>
        <v/>
      </c>
    </row>
    <row r="304">
      <c r="A304" s="21" t="n"/>
      <c r="B304" s="22" t="n"/>
      <c r="C304" s="16" t="n"/>
      <c r="D304" s="16" t="n"/>
      <c r="E304" s="13" t="n"/>
      <c r="F304" s="23">
        <f>IF(OR($A304="",$E304=""),"",Ajustes!$B$5+SUMIFS(Movimientos!$E$5:$E$1004,Movimientos!$B$5:$B$1004,"Ingreso",Movimientos!$A$5:$A$1004,"&lt;="&amp;$A304)-SUMIFS(Movimientos!$E$5:$E$1004,Movimientos!$B$5:$B$1004,"Gasto",Movimientos!$A$5:$A$1004,"&lt;="&amp;$A304)-(SUMIFS(Ahorro!$D$5:$D$504,Ahorro!$B$5:$B$504,"Aportación",Ahorro!$A$5:$A$504,"&lt;="&amp;$A304)-SUMIFS(Ahorro!$D$5:$D$504,Ahorro!$B$5:$B$504,"Retirada",Ahorro!$A$5:$A$504,"&lt;="&amp;$A304)))</f>
        <v/>
      </c>
    </row>
    <row r="305">
      <c r="A305" s="21" t="n"/>
      <c r="B305" s="22" t="n"/>
      <c r="C305" s="16" t="n"/>
      <c r="D305" s="16" t="n"/>
      <c r="E305" s="13" t="n"/>
      <c r="F305" s="23">
        <f>IF(OR($A305="",$E305=""),"",Ajustes!$B$5+SUMIFS(Movimientos!$E$5:$E$1004,Movimientos!$B$5:$B$1004,"Ingreso",Movimientos!$A$5:$A$1004,"&lt;="&amp;$A305)-SUMIFS(Movimientos!$E$5:$E$1004,Movimientos!$B$5:$B$1004,"Gasto",Movimientos!$A$5:$A$1004,"&lt;="&amp;$A305)-(SUMIFS(Ahorro!$D$5:$D$504,Ahorro!$B$5:$B$504,"Aportación",Ahorro!$A$5:$A$504,"&lt;="&amp;$A305)-SUMIFS(Ahorro!$D$5:$D$504,Ahorro!$B$5:$B$504,"Retirada",Ahorro!$A$5:$A$504,"&lt;="&amp;$A305)))</f>
        <v/>
      </c>
    </row>
    <row r="306">
      <c r="A306" s="21" t="n"/>
      <c r="B306" s="22" t="n"/>
      <c r="C306" s="16" t="n"/>
      <c r="D306" s="16" t="n"/>
      <c r="E306" s="13" t="n"/>
      <c r="F306" s="23">
        <f>IF(OR($A306="",$E306=""),"",Ajustes!$B$5+SUMIFS(Movimientos!$E$5:$E$1004,Movimientos!$B$5:$B$1004,"Ingreso",Movimientos!$A$5:$A$1004,"&lt;="&amp;$A306)-SUMIFS(Movimientos!$E$5:$E$1004,Movimientos!$B$5:$B$1004,"Gasto",Movimientos!$A$5:$A$1004,"&lt;="&amp;$A306)-(SUMIFS(Ahorro!$D$5:$D$504,Ahorro!$B$5:$B$504,"Aportación",Ahorro!$A$5:$A$504,"&lt;="&amp;$A306)-SUMIFS(Ahorro!$D$5:$D$504,Ahorro!$B$5:$B$504,"Retirada",Ahorro!$A$5:$A$504,"&lt;="&amp;$A306)))</f>
        <v/>
      </c>
    </row>
    <row r="307">
      <c r="A307" s="21" t="n"/>
      <c r="B307" s="22" t="n"/>
      <c r="C307" s="16" t="n"/>
      <c r="D307" s="16" t="n"/>
      <c r="E307" s="13" t="n"/>
      <c r="F307" s="23">
        <f>IF(OR($A307="",$E307=""),"",Ajustes!$B$5+SUMIFS(Movimientos!$E$5:$E$1004,Movimientos!$B$5:$B$1004,"Ingreso",Movimientos!$A$5:$A$1004,"&lt;="&amp;$A307)-SUMIFS(Movimientos!$E$5:$E$1004,Movimientos!$B$5:$B$1004,"Gasto",Movimientos!$A$5:$A$1004,"&lt;="&amp;$A307)-(SUMIFS(Ahorro!$D$5:$D$504,Ahorro!$B$5:$B$504,"Aportación",Ahorro!$A$5:$A$504,"&lt;="&amp;$A307)-SUMIFS(Ahorro!$D$5:$D$504,Ahorro!$B$5:$B$504,"Retirada",Ahorro!$A$5:$A$504,"&lt;="&amp;$A307)))</f>
        <v/>
      </c>
    </row>
    <row r="308">
      <c r="A308" s="21" t="n"/>
      <c r="B308" s="22" t="n"/>
      <c r="C308" s="16" t="n"/>
      <c r="D308" s="16" t="n"/>
      <c r="E308" s="13" t="n"/>
      <c r="F308" s="23">
        <f>IF(OR($A308="",$E308=""),"",Ajustes!$B$5+SUMIFS(Movimientos!$E$5:$E$1004,Movimientos!$B$5:$B$1004,"Ingreso",Movimientos!$A$5:$A$1004,"&lt;="&amp;$A308)-SUMIFS(Movimientos!$E$5:$E$1004,Movimientos!$B$5:$B$1004,"Gasto",Movimientos!$A$5:$A$1004,"&lt;="&amp;$A308)-(SUMIFS(Ahorro!$D$5:$D$504,Ahorro!$B$5:$B$504,"Aportación",Ahorro!$A$5:$A$504,"&lt;="&amp;$A308)-SUMIFS(Ahorro!$D$5:$D$504,Ahorro!$B$5:$B$504,"Retirada",Ahorro!$A$5:$A$504,"&lt;="&amp;$A308)))</f>
        <v/>
      </c>
    </row>
    <row r="309">
      <c r="A309" s="21" t="n"/>
      <c r="B309" s="22" t="n"/>
      <c r="C309" s="16" t="n"/>
      <c r="D309" s="16" t="n"/>
      <c r="E309" s="13" t="n"/>
      <c r="F309" s="23">
        <f>IF(OR($A309="",$E309=""),"",Ajustes!$B$5+SUMIFS(Movimientos!$E$5:$E$1004,Movimientos!$B$5:$B$1004,"Ingreso",Movimientos!$A$5:$A$1004,"&lt;="&amp;$A309)-SUMIFS(Movimientos!$E$5:$E$1004,Movimientos!$B$5:$B$1004,"Gasto",Movimientos!$A$5:$A$1004,"&lt;="&amp;$A309)-(SUMIFS(Ahorro!$D$5:$D$504,Ahorro!$B$5:$B$504,"Aportación",Ahorro!$A$5:$A$504,"&lt;="&amp;$A309)-SUMIFS(Ahorro!$D$5:$D$504,Ahorro!$B$5:$B$504,"Retirada",Ahorro!$A$5:$A$504,"&lt;="&amp;$A309)))</f>
        <v/>
      </c>
    </row>
    <row r="310">
      <c r="A310" s="21" t="n"/>
      <c r="B310" s="22" t="n"/>
      <c r="C310" s="16" t="n"/>
      <c r="D310" s="16" t="n"/>
      <c r="E310" s="13" t="n"/>
      <c r="F310" s="23">
        <f>IF(OR($A310="",$E310=""),"",Ajustes!$B$5+SUMIFS(Movimientos!$E$5:$E$1004,Movimientos!$B$5:$B$1004,"Ingreso",Movimientos!$A$5:$A$1004,"&lt;="&amp;$A310)-SUMIFS(Movimientos!$E$5:$E$1004,Movimientos!$B$5:$B$1004,"Gasto",Movimientos!$A$5:$A$1004,"&lt;="&amp;$A310)-(SUMIFS(Ahorro!$D$5:$D$504,Ahorro!$B$5:$B$504,"Aportación",Ahorro!$A$5:$A$504,"&lt;="&amp;$A310)-SUMIFS(Ahorro!$D$5:$D$504,Ahorro!$B$5:$B$504,"Retirada",Ahorro!$A$5:$A$504,"&lt;="&amp;$A310)))</f>
        <v/>
      </c>
    </row>
    <row r="311">
      <c r="A311" s="21" t="n"/>
      <c r="B311" s="22" t="n"/>
      <c r="C311" s="16" t="n"/>
      <c r="D311" s="16" t="n"/>
      <c r="E311" s="13" t="n"/>
      <c r="F311" s="23">
        <f>IF(OR($A311="",$E311=""),"",Ajustes!$B$5+SUMIFS(Movimientos!$E$5:$E$1004,Movimientos!$B$5:$B$1004,"Ingreso",Movimientos!$A$5:$A$1004,"&lt;="&amp;$A311)-SUMIFS(Movimientos!$E$5:$E$1004,Movimientos!$B$5:$B$1004,"Gasto",Movimientos!$A$5:$A$1004,"&lt;="&amp;$A311)-(SUMIFS(Ahorro!$D$5:$D$504,Ahorro!$B$5:$B$504,"Aportación",Ahorro!$A$5:$A$504,"&lt;="&amp;$A311)-SUMIFS(Ahorro!$D$5:$D$504,Ahorro!$B$5:$B$504,"Retirada",Ahorro!$A$5:$A$504,"&lt;="&amp;$A311)))</f>
        <v/>
      </c>
    </row>
    <row r="312">
      <c r="A312" s="21" t="n"/>
      <c r="B312" s="22" t="n"/>
      <c r="C312" s="16" t="n"/>
      <c r="D312" s="16" t="n"/>
      <c r="E312" s="13" t="n"/>
      <c r="F312" s="23">
        <f>IF(OR($A312="",$E312=""),"",Ajustes!$B$5+SUMIFS(Movimientos!$E$5:$E$1004,Movimientos!$B$5:$B$1004,"Ingreso",Movimientos!$A$5:$A$1004,"&lt;="&amp;$A312)-SUMIFS(Movimientos!$E$5:$E$1004,Movimientos!$B$5:$B$1004,"Gasto",Movimientos!$A$5:$A$1004,"&lt;="&amp;$A312)-(SUMIFS(Ahorro!$D$5:$D$504,Ahorro!$B$5:$B$504,"Aportación",Ahorro!$A$5:$A$504,"&lt;="&amp;$A312)-SUMIFS(Ahorro!$D$5:$D$504,Ahorro!$B$5:$B$504,"Retirada",Ahorro!$A$5:$A$504,"&lt;="&amp;$A312)))</f>
        <v/>
      </c>
    </row>
    <row r="313">
      <c r="A313" s="21" t="n"/>
      <c r="B313" s="22" t="n"/>
      <c r="C313" s="16" t="n"/>
      <c r="D313" s="16" t="n"/>
      <c r="E313" s="13" t="n"/>
      <c r="F313" s="23">
        <f>IF(OR($A313="",$E313=""),"",Ajustes!$B$5+SUMIFS(Movimientos!$E$5:$E$1004,Movimientos!$B$5:$B$1004,"Ingreso",Movimientos!$A$5:$A$1004,"&lt;="&amp;$A313)-SUMIFS(Movimientos!$E$5:$E$1004,Movimientos!$B$5:$B$1004,"Gasto",Movimientos!$A$5:$A$1004,"&lt;="&amp;$A313)-(SUMIFS(Ahorro!$D$5:$D$504,Ahorro!$B$5:$B$504,"Aportación",Ahorro!$A$5:$A$504,"&lt;="&amp;$A313)-SUMIFS(Ahorro!$D$5:$D$504,Ahorro!$B$5:$B$504,"Retirada",Ahorro!$A$5:$A$504,"&lt;="&amp;$A313)))</f>
        <v/>
      </c>
    </row>
    <row r="314">
      <c r="A314" s="21" t="n"/>
      <c r="B314" s="22" t="n"/>
      <c r="C314" s="16" t="n"/>
      <c r="D314" s="16" t="n"/>
      <c r="E314" s="13" t="n"/>
      <c r="F314" s="23">
        <f>IF(OR($A314="",$E314=""),"",Ajustes!$B$5+SUMIFS(Movimientos!$E$5:$E$1004,Movimientos!$B$5:$B$1004,"Ingreso",Movimientos!$A$5:$A$1004,"&lt;="&amp;$A314)-SUMIFS(Movimientos!$E$5:$E$1004,Movimientos!$B$5:$B$1004,"Gasto",Movimientos!$A$5:$A$1004,"&lt;="&amp;$A314)-(SUMIFS(Ahorro!$D$5:$D$504,Ahorro!$B$5:$B$504,"Aportación",Ahorro!$A$5:$A$504,"&lt;="&amp;$A314)-SUMIFS(Ahorro!$D$5:$D$504,Ahorro!$B$5:$B$504,"Retirada",Ahorro!$A$5:$A$504,"&lt;="&amp;$A314)))</f>
        <v/>
      </c>
    </row>
    <row r="315">
      <c r="A315" s="21" t="n"/>
      <c r="B315" s="22" t="n"/>
      <c r="C315" s="16" t="n"/>
      <c r="D315" s="16" t="n"/>
      <c r="E315" s="13" t="n"/>
      <c r="F315" s="23">
        <f>IF(OR($A315="",$E315=""),"",Ajustes!$B$5+SUMIFS(Movimientos!$E$5:$E$1004,Movimientos!$B$5:$B$1004,"Ingreso",Movimientos!$A$5:$A$1004,"&lt;="&amp;$A315)-SUMIFS(Movimientos!$E$5:$E$1004,Movimientos!$B$5:$B$1004,"Gasto",Movimientos!$A$5:$A$1004,"&lt;="&amp;$A315)-(SUMIFS(Ahorro!$D$5:$D$504,Ahorro!$B$5:$B$504,"Aportación",Ahorro!$A$5:$A$504,"&lt;="&amp;$A315)-SUMIFS(Ahorro!$D$5:$D$504,Ahorro!$B$5:$B$504,"Retirada",Ahorro!$A$5:$A$504,"&lt;="&amp;$A315)))</f>
        <v/>
      </c>
    </row>
    <row r="316">
      <c r="A316" s="21" t="n"/>
      <c r="B316" s="22" t="n"/>
      <c r="C316" s="16" t="n"/>
      <c r="D316" s="16" t="n"/>
      <c r="E316" s="13" t="n"/>
      <c r="F316" s="23">
        <f>IF(OR($A316="",$E316=""),"",Ajustes!$B$5+SUMIFS(Movimientos!$E$5:$E$1004,Movimientos!$B$5:$B$1004,"Ingreso",Movimientos!$A$5:$A$1004,"&lt;="&amp;$A316)-SUMIFS(Movimientos!$E$5:$E$1004,Movimientos!$B$5:$B$1004,"Gasto",Movimientos!$A$5:$A$1004,"&lt;="&amp;$A316)-(SUMIFS(Ahorro!$D$5:$D$504,Ahorro!$B$5:$B$504,"Aportación",Ahorro!$A$5:$A$504,"&lt;="&amp;$A316)-SUMIFS(Ahorro!$D$5:$D$504,Ahorro!$B$5:$B$504,"Retirada",Ahorro!$A$5:$A$504,"&lt;="&amp;$A316)))</f>
        <v/>
      </c>
    </row>
    <row r="317">
      <c r="A317" s="21" t="n"/>
      <c r="B317" s="22" t="n"/>
      <c r="C317" s="16" t="n"/>
      <c r="D317" s="16" t="n"/>
      <c r="E317" s="13" t="n"/>
      <c r="F317" s="23">
        <f>IF(OR($A317="",$E317=""),"",Ajustes!$B$5+SUMIFS(Movimientos!$E$5:$E$1004,Movimientos!$B$5:$B$1004,"Ingreso",Movimientos!$A$5:$A$1004,"&lt;="&amp;$A317)-SUMIFS(Movimientos!$E$5:$E$1004,Movimientos!$B$5:$B$1004,"Gasto",Movimientos!$A$5:$A$1004,"&lt;="&amp;$A317)-(SUMIFS(Ahorro!$D$5:$D$504,Ahorro!$B$5:$B$504,"Aportación",Ahorro!$A$5:$A$504,"&lt;="&amp;$A317)-SUMIFS(Ahorro!$D$5:$D$504,Ahorro!$B$5:$B$504,"Retirada",Ahorro!$A$5:$A$504,"&lt;="&amp;$A317)))</f>
        <v/>
      </c>
    </row>
    <row r="318">
      <c r="A318" s="21" t="n"/>
      <c r="B318" s="22" t="n"/>
      <c r="C318" s="16" t="n"/>
      <c r="D318" s="16" t="n"/>
      <c r="E318" s="13" t="n"/>
      <c r="F318" s="23">
        <f>IF(OR($A318="",$E318=""),"",Ajustes!$B$5+SUMIFS(Movimientos!$E$5:$E$1004,Movimientos!$B$5:$B$1004,"Ingreso",Movimientos!$A$5:$A$1004,"&lt;="&amp;$A318)-SUMIFS(Movimientos!$E$5:$E$1004,Movimientos!$B$5:$B$1004,"Gasto",Movimientos!$A$5:$A$1004,"&lt;="&amp;$A318)-(SUMIFS(Ahorro!$D$5:$D$504,Ahorro!$B$5:$B$504,"Aportación",Ahorro!$A$5:$A$504,"&lt;="&amp;$A318)-SUMIFS(Ahorro!$D$5:$D$504,Ahorro!$B$5:$B$504,"Retirada",Ahorro!$A$5:$A$504,"&lt;="&amp;$A318)))</f>
        <v/>
      </c>
    </row>
    <row r="319">
      <c r="A319" s="21" t="n"/>
      <c r="B319" s="22" t="n"/>
      <c r="C319" s="16" t="n"/>
      <c r="D319" s="16" t="n"/>
      <c r="E319" s="13" t="n"/>
      <c r="F319" s="23">
        <f>IF(OR($A319="",$E319=""),"",Ajustes!$B$5+SUMIFS(Movimientos!$E$5:$E$1004,Movimientos!$B$5:$B$1004,"Ingreso",Movimientos!$A$5:$A$1004,"&lt;="&amp;$A319)-SUMIFS(Movimientos!$E$5:$E$1004,Movimientos!$B$5:$B$1004,"Gasto",Movimientos!$A$5:$A$1004,"&lt;="&amp;$A319)-(SUMIFS(Ahorro!$D$5:$D$504,Ahorro!$B$5:$B$504,"Aportación",Ahorro!$A$5:$A$504,"&lt;="&amp;$A319)-SUMIFS(Ahorro!$D$5:$D$504,Ahorro!$B$5:$B$504,"Retirada",Ahorro!$A$5:$A$504,"&lt;="&amp;$A319)))</f>
        <v/>
      </c>
    </row>
    <row r="320">
      <c r="A320" s="21" t="n"/>
      <c r="B320" s="22" t="n"/>
      <c r="C320" s="16" t="n"/>
      <c r="D320" s="16" t="n"/>
      <c r="E320" s="13" t="n"/>
      <c r="F320" s="23">
        <f>IF(OR($A320="",$E320=""),"",Ajustes!$B$5+SUMIFS(Movimientos!$E$5:$E$1004,Movimientos!$B$5:$B$1004,"Ingreso",Movimientos!$A$5:$A$1004,"&lt;="&amp;$A320)-SUMIFS(Movimientos!$E$5:$E$1004,Movimientos!$B$5:$B$1004,"Gasto",Movimientos!$A$5:$A$1004,"&lt;="&amp;$A320)-(SUMIFS(Ahorro!$D$5:$D$504,Ahorro!$B$5:$B$504,"Aportación",Ahorro!$A$5:$A$504,"&lt;="&amp;$A320)-SUMIFS(Ahorro!$D$5:$D$504,Ahorro!$B$5:$B$504,"Retirada",Ahorro!$A$5:$A$504,"&lt;="&amp;$A320)))</f>
        <v/>
      </c>
    </row>
    <row r="321">
      <c r="A321" s="21" t="n"/>
      <c r="B321" s="22" t="n"/>
      <c r="C321" s="16" t="n"/>
      <c r="D321" s="16" t="n"/>
      <c r="E321" s="13" t="n"/>
      <c r="F321" s="23">
        <f>IF(OR($A321="",$E321=""),"",Ajustes!$B$5+SUMIFS(Movimientos!$E$5:$E$1004,Movimientos!$B$5:$B$1004,"Ingreso",Movimientos!$A$5:$A$1004,"&lt;="&amp;$A321)-SUMIFS(Movimientos!$E$5:$E$1004,Movimientos!$B$5:$B$1004,"Gasto",Movimientos!$A$5:$A$1004,"&lt;="&amp;$A321)-(SUMIFS(Ahorro!$D$5:$D$504,Ahorro!$B$5:$B$504,"Aportación",Ahorro!$A$5:$A$504,"&lt;="&amp;$A321)-SUMIFS(Ahorro!$D$5:$D$504,Ahorro!$B$5:$B$504,"Retirada",Ahorro!$A$5:$A$504,"&lt;="&amp;$A321)))</f>
        <v/>
      </c>
    </row>
    <row r="322">
      <c r="A322" s="21" t="n"/>
      <c r="B322" s="22" t="n"/>
      <c r="C322" s="16" t="n"/>
      <c r="D322" s="16" t="n"/>
      <c r="E322" s="13" t="n"/>
      <c r="F322" s="23">
        <f>IF(OR($A322="",$E322=""),"",Ajustes!$B$5+SUMIFS(Movimientos!$E$5:$E$1004,Movimientos!$B$5:$B$1004,"Ingreso",Movimientos!$A$5:$A$1004,"&lt;="&amp;$A322)-SUMIFS(Movimientos!$E$5:$E$1004,Movimientos!$B$5:$B$1004,"Gasto",Movimientos!$A$5:$A$1004,"&lt;="&amp;$A322)-(SUMIFS(Ahorro!$D$5:$D$504,Ahorro!$B$5:$B$504,"Aportación",Ahorro!$A$5:$A$504,"&lt;="&amp;$A322)-SUMIFS(Ahorro!$D$5:$D$504,Ahorro!$B$5:$B$504,"Retirada",Ahorro!$A$5:$A$504,"&lt;="&amp;$A322)))</f>
        <v/>
      </c>
    </row>
    <row r="323">
      <c r="A323" s="21" t="n"/>
      <c r="B323" s="22" t="n"/>
      <c r="C323" s="16" t="n"/>
      <c r="D323" s="16" t="n"/>
      <c r="E323" s="13" t="n"/>
      <c r="F323" s="23">
        <f>IF(OR($A323="",$E323=""),"",Ajustes!$B$5+SUMIFS(Movimientos!$E$5:$E$1004,Movimientos!$B$5:$B$1004,"Ingreso",Movimientos!$A$5:$A$1004,"&lt;="&amp;$A323)-SUMIFS(Movimientos!$E$5:$E$1004,Movimientos!$B$5:$B$1004,"Gasto",Movimientos!$A$5:$A$1004,"&lt;="&amp;$A323)-(SUMIFS(Ahorro!$D$5:$D$504,Ahorro!$B$5:$B$504,"Aportación",Ahorro!$A$5:$A$504,"&lt;="&amp;$A323)-SUMIFS(Ahorro!$D$5:$D$504,Ahorro!$B$5:$B$504,"Retirada",Ahorro!$A$5:$A$504,"&lt;="&amp;$A323)))</f>
        <v/>
      </c>
    </row>
    <row r="324">
      <c r="A324" s="21" t="n"/>
      <c r="B324" s="22" t="n"/>
      <c r="C324" s="16" t="n"/>
      <c r="D324" s="16" t="n"/>
      <c r="E324" s="13" t="n"/>
      <c r="F324" s="23">
        <f>IF(OR($A324="",$E324=""),"",Ajustes!$B$5+SUMIFS(Movimientos!$E$5:$E$1004,Movimientos!$B$5:$B$1004,"Ingreso",Movimientos!$A$5:$A$1004,"&lt;="&amp;$A324)-SUMIFS(Movimientos!$E$5:$E$1004,Movimientos!$B$5:$B$1004,"Gasto",Movimientos!$A$5:$A$1004,"&lt;="&amp;$A324)-(SUMIFS(Ahorro!$D$5:$D$504,Ahorro!$B$5:$B$504,"Aportación",Ahorro!$A$5:$A$504,"&lt;="&amp;$A324)-SUMIFS(Ahorro!$D$5:$D$504,Ahorro!$B$5:$B$504,"Retirada",Ahorro!$A$5:$A$504,"&lt;="&amp;$A324)))</f>
        <v/>
      </c>
    </row>
    <row r="325">
      <c r="A325" s="21" t="n"/>
      <c r="B325" s="22" t="n"/>
      <c r="C325" s="16" t="n"/>
      <c r="D325" s="16" t="n"/>
      <c r="E325" s="13" t="n"/>
      <c r="F325" s="23">
        <f>IF(OR($A325="",$E325=""),"",Ajustes!$B$5+SUMIFS(Movimientos!$E$5:$E$1004,Movimientos!$B$5:$B$1004,"Ingreso",Movimientos!$A$5:$A$1004,"&lt;="&amp;$A325)-SUMIFS(Movimientos!$E$5:$E$1004,Movimientos!$B$5:$B$1004,"Gasto",Movimientos!$A$5:$A$1004,"&lt;="&amp;$A325)-(SUMIFS(Ahorro!$D$5:$D$504,Ahorro!$B$5:$B$504,"Aportación",Ahorro!$A$5:$A$504,"&lt;="&amp;$A325)-SUMIFS(Ahorro!$D$5:$D$504,Ahorro!$B$5:$B$504,"Retirada",Ahorro!$A$5:$A$504,"&lt;="&amp;$A325)))</f>
        <v/>
      </c>
    </row>
    <row r="326">
      <c r="A326" s="21" t="n"/>
      <c r="B326" s="22" t="n"/>
      <c r="C326" s="16" t="n"/>
      <c r="D326" s="16" t="n"/>
      <c r="E326" s="13" t="n"/>
      <c r="F326" s="23">
        <f>IF(OR($A326="",$E326=""),"",Ajustes!$B$5+SUMIFS(Movimientos!$E$5:$E$1004,Movimientos!$B$5:$B$1004,"Ingreso",Movimientos!$A$5:$A$1004,"&lt;="&amp;$A326)-SUMIFS(Movimientos!$E$5:$E$1004,Movimientos!$B$5:$B$1004,"Gasto",Movimientos!$A$5:$A$1004,"&lt;="&amp;$A326)-(SUMIFS(Ahorro!$D$5:$D$504,Ahorro!$B$5:$B$504,"Aportación",Ahorro!$A$5:$A$504,"&lt;="&amp;$A326)-SUMIFS(Ahorro!$D$5:$D$504,Ahorro!$B$5:$B$504,"Retirada",Ahorro!$A$5:$A$504,"&lt;="&amp;$A326)))</f>
        <v/>
      </c>
    </row>
    <row r="327">
      <c r="A327" s="21" t="n"/>
      <c r="B327" s="22" t="n"/>
      <c r="C327" s="16" t="n"/>
      <c r="D327" s="16" t="n"/>
      <c r="E327" s="13" t="n"/>
      <c r="F327" s="23">
        <f>IF(OR($A327="",$E327=""),"",Ajustes!$B$5+SUMIFS(Movimientos!$E$5:$E$1004,Movimientos!$B$5:$B$1004,"Ingreso",Movimientos!$A$5:$A$1004,"&lt;="&amp;$A327)-SUMIFS(Movimientos!$E$5:$E$1004,Movimientos!$B$5:$B$1004,"Gasto",Movimientos!$A$5:$A$1004,"&lt;="&amp;$A327)-(SUMIFS(Ahorro!$D$5:$D$504,Ahorro!$B$5:$B$504,"Aportación",Ahorro!$A$5:$A$504,"&lt;="&amp;$A327)-SUMIFS(Ahorro!$D$5:$D$504,Ahorro!$B$5:$B$504,"Retirada",Ahorro!$A$5:$A$504,"&lt;="&amp;$A327)))</f>
        <v/>
      </c>
    </row>
    <row r="328">
      <c r="A328" s="21" t="n"/>
      <c r="B328" s="22" t="n"/>
      <c r="C328" s="16" t="n"/>
      <c r="D328" s="16" t="n"/>
      <c r="E328" s="13" t="n"/>
      <c r="F328" s="23">
        <f>IF(OR($A328="",$E328=""),"",Ajustes!$B$5+SUMIFS(Movimientos!$E$5:$E$1004,Movimientos!$B$5:$B$1004,"Ingreso",Movimientos!$A$5:$A$1004,"&lt;="&amp;$A328)-SUMIFS(Movimientos!$E$5:$E$1004,Movimientos!$B$5:$B$1004,"Gasto",Movimientos!$A$5:$A$1004,"&lt;="&amp;$A328)-(SUMIFS(Ahorro!$D$5:$D$504,Ahorro!$B$5:$B$504,"Aportación",Ahorro!$A$5:$A$504,"&lt;="&amp;$A328)-SUMIFS(Ahorro!$D$5:$D$504,Ahorro!$B$5:$B$504,"Retirada",Ahorro!$A$5:$A$504,"&lt;="&amp;$A328)))</f>
        <v/>
      </c>
    </row>
    <row r="329">
      <c r="A329" s="21" t="n"/>
      <c r="B329" s="22" t="n"/>
      <c r="C329" s="16" t="n"/>
      <c r="D329" s="16" t="n"/>
      <c r="E329" s="13" t="n"/>
      <c r="F329" s="23">
        <f>IF(OR($A329="",$E329=""),"",Ajustes!$B$5+SUMIFS(Movimientos!$E$5:$E$1004,Movimientos!$B$5:$B$1004,"Ingreso",Movimientos!$A$5:$A$1004,"&lt;="&amp;$A329)-SUMIFS(Movimientos!$E$5:$E$1004,Movimientos!$B$5:$B$1004,"Gasto",Movimientos!$A$5:$A$1004,"&lt;="&amp;$A329)-(SUMIFS(Ahorro!$D$5:$D$504,Ahorro!$B$5:$B$504,"Aportación",Ahorro!$A$5:$A$504,"&lt;="&amp;$A329)-SUMIFS(Ahorro!$D$5:$D$504,Ahorro!$B$5:$B$504,"Retirada",Ahorro!$A$5:$A$504,"&lt;="&amp;$A329)))</f>
        <v/>
      </c>
    </row>
    <row r="330">
      <c r="A330" s="21" t="n"/>
      <c r="B330" s="22" t="n"/>
      <c r="C330" s="16" t="n"/>
      <c r="D330" s="16" t="n"/>
      <c r="E330" s="13" t="n"/>
      <c r="F330" s="23">
        <f>IF(OR($A330="",$E330=""),"",Ajustes!$B$5+SUMIFS(Movimientos!$E$5:$E$1004,Movimientos!$B$5:$B$1004,"Ingreso",Movimientos!$A$5:$A$1004,"&lt;="&amp;$A330)-SUMIFS(Movimientos!$E$5:$E$1004,Movimientos!$B$5:$B$1004,"Gasto",Movimientos!$A$5:$A$1004,"&lt;="&amp;$A330)-(SUMIFS(Ahorro!$D$5:$D$504,Ahorro!$B$5:$B$504,"Aportación",Ahorro!$A$5:$A$504,"&lt;="&amp;$A330)-SUMIFS(Ahorro!$D$5:$D$504,Ahorro!$B$5:$B$504,"Retirada",Ahorro!$A$5:$A$504,"&lt;="&amp;$A330)))</f>
        <v/>
      </c>
    </row>
    <row r="331">
      <c r="A331" s="21" t="n"/>
      <c r="B331" s="22" t="n"/>
      <c r="C331" s="16" t="n"/>
      <c r="D331" s="16" t="n"/>
      <c r="E331" s="13" t="n"/>
      <c r="F331" s="23">
        <f>IF(OR($A331="",$E331=""),"",Ajustes!$B$5+SUMIFS(Movimientos!$E$5:$E$1004,Movimientos!$B$5:$B$1004,"Ingreso",Movimientos!$A$5:$A$1004,"&lt;="&amp;$A331)-SUMIFS(Movimientos!$E$5:$E$1004,Movimientos!$B$5:$B$1004,"Gasto",Movimientos!$A$5:$A$1004,"&lt;="&amp;$A331)-(SUMIFS(Ahorro!$D$5:$D$504,Ahorro!$B$5:$B$504,"Aportación",Ahorro!$A$5:$A$504,"&lt;="&amp;$A331)-SUMIFS(Ahorro!$D$5:$D$504,Ahorro!$B$5:$B$504,"Retirada",Ahorro!$A$5:$A$504,"&lt;="&amp;$A331)))</f>
        <v/>
      </c>
    </row>
    <row r="332">
      <c r="A332" s="21" t="n"/>
      <c r="B332" s="22" t="n"/>
      <c r="C332" s="16" t="n"/>
      <c r="D332" s="16" t="n"/>
      <c r="E332" s="13" t="n"/>
      <c r="F332" s="23">
        <f>IF(OR($A332="",$E332=""),"",Ajustes!$B$5+SUMIFS(Movimientos!$E$5:$E$1004,Movimientos!$B$5:$B$1004,"Ingreso",Movimientos!$A$5:$A$1004,"&lt;="&amp;$A332)-SUMIFS(Movimientos!$E$5:$E$1004,Movimientos!$B$5:$B$1004,"Gasto",Movimientos!$A$5:$A$1004,"&lt;="&amp;$A332)-(SUMIFS(Ahorro!$D$5:$D$504,Ahorro!$B$5:$B$504,"Aportación",Ahorro!$A$5:$A$504,"&lt;="&amp;$A332)-SUMIFS(Ahorro!$D$5:$D$504,Ahorro!$B$5:$B$504,"Retirada",Ahorro!$A$5:$A$504,"&lt;="&amp;$A332)))</f>
        <v/>
      </c>
    </row>
    <row r="333">
      <c r="A333" s="21" t="n"/>
      <c r="B333" s="22" t="n"/>
      <c r="C333" s="16" t="n"/>
      <c r="D333" s="16" t="n"/>
      <c r="E333" s="13" t="n"/>
      <c r="F333" s="23">
        <f>IF(OR($A333="",$E333=""),"",Ajustes!$B$5+SUMIFS(Movimientos!$E$5:$E$1004,Movimientos!$B$5:$B$1004,"Ingreso",Movimientos!$A$5:$A$1004,"&lt;="&amp;$A333)-SUMIFS(Movimientos!$E$5:$E$1004,Movimientos!$B$5:$B$1004,"Gasto",Movimientos!$A$5:$A$1004,"&lt;="&amp;$A333)-(SUMIFS(Ahorro!$D$5:$D$504,Ahorro!$B$5:$B$504,"Aportación",Ahorro!$A$5:$A$504,"&lt;="&amp;$A333)-SUMIFS(Ahorro!$D$5:$D$504,Ahorro!$B$5:$B$504,"Retirada",Ahorro!$A$5:$A$504,"&lt;="&amp;$A333)))</f>
        <v/>
      </c>
    </row>
    <row r="334">
      <c r="A334" s="21" t="n"/>
      <c r="B334" s="22" t="n"/>
      <c r="C334" s="16" t="n"/>
      <c r="D334" s="16" t="n"/>
      <c r="E334" s="13" t="n"/>
      <c r="F334" s="23">
        <f>IF(OR($A334="",$E334=""),"",Ajustes!$B$5+SUMIFS(Movimientos!$E$5:$E$1004,Movimientos!$B$5:$B$1004,"Ingreso",Movimientos!$A$5:$A$1004,"&lt;="&amp;$A334)-SUMIFS(Movimientos!$E$5:$E$1004,Movimientos!$B$5:$B$1004,"Gasto",Movimientos!$A$5:$A$1004,"&lt;="&amp;$A334)-(SUMIFS(Ahorro!$D$5:$D$504,Ahorro!$B$5:$B$504,"Aportación",Ahorro!$A$5:$A$504,"&lt;="&amp;$A334)-SUMIFS(Ahorro!$D$5:$D$504,Ahorro!$B$5:$B$504,"Retirada",Ahorro!$A$5:$A$504,"&lt;="&amp;$A334)))</f>
        <v/>
      </c>
    </row>
    <row r="335">
      <c r="A335" s="21" t="n"/>
      <c r="B335" s="22" t="n"/>
      <c r="C335" s="16" t="n"/>
      <c r="D335" s="16" t="n"/>
      <c r="E335" s="13" t="n"/>
      <c r="F335" s="23">
        <f>IF(OR($A335="",$E335=""),"",Ajustes!$B$5+SUMIFS(Movimientos!$E$5:$E$1004,Movimientos!$B$5:$B$1004,"Ingreso",Movimientos!$A$5:$A$1004,"&lt;="&amp;$A335)-SUMIFS(Movimientos!$E$5:$E$1004,Movimientos!$B$5:$B$1004,"Gasto",Movimientos!$A$5:$A$1004,"&lt;="&amp;$A335)-(SUMIFS(Ahorro!$D$5:$D$504,Ahorro!$B$5:$B$504,"Aportación",Ahorro!$A$5:$A$504,"&lt;="&amp;$A335)-SUMIFS(Ahorro!$D$5:$D$504,Ahorro!$B$5:$B$504,"Retirada",Ahorro!$A$5:$A$504,"&lt;="&amp;$A335)))</f>
        <v/>
      </c>
    </row>
    <row r="336">
      <c r="A336" s="21" t="n"/>
      <c r="B336" s="22" t="n"/>
      <c r="C336" s="16" t="n"/>
      <c r="D336" s="16" t="n"/>
      <c r="E336" s="13" t="n"/>
      <c r="F336" s="23">
        <f>IF(OR($A336="",$E336=""),"",Ajustes!$B$5+SUMIFS(Movimientos!$E$5:$E$1004,Movimientos!$B$5:$B$1004,"Ingreso",Movimientos!$A$5:$A$1004,"&lt;="&amp;$A336)-SUMIFS(Movimientos!$E$5:$E$1004,Movimientos!$B$5:$B$1004,"Gasto",Movimientos!$A$5:$A$1004,"&lt;="&amp;$A336)-(SUMIFS(Ahorro!$D$5:$D$504,Ahorro!$B$5:$B$504,"Aportación",Ahorro!$A$5:$A$504,"&lt;="&amp;$A336)-SUMIFS(Ahorro!$D$5:$D$504,Ahorro!$B$5:$B$504,"Retirada",Ahorro!$A$5:$A$504,"&lt;="&amp;$A336)))</f>
        <v/>
      </c>
    </row>
    <row r="337">
      <c r="A337" s="21" t="n"/>
      <c r="B337" s="22" t="n"/>
      <c r="C337" s="16" t="n"/>
      <c r="D337" s="16" t="n"/>
      <c r="E337" s="13" t="n"/>
      <c r="F337" s="23">
        <f>IF(OR($A337="",$E337=""),"",Ajustes!$B$5+SUMIFS(Movimientos!$E$5:$E$1004,Movimientos!$B$5:$B$1004,"Ingreso",Movimientos!$A$5:$A$1004,"&lt;="&amp;$A337)-SUMIFS(Movimientos!$E$5:$E$1004,Movimientos!$B$5:$B$1004,"Gasto",Movimientos!$A$5:$A$1004,"&lt;="&amp;$A337)-(SUMIFS(Ahorro!$D$5:$D$504,Ahorro!$B$5:$B$504,"Aportación",Ahorro!$A$5:$A$504,"&lt;="&amp;$A337)-SUMIFS(Ahorro!$D$5:$D$504,Ahorro!$B$5:$B$504,"Retirada",Ahorro!$A$5:$A$504,"&lt;="&amp;$A337)))</f>
        <v/>
      </c>
    </row>
    <row r="338">
      <c r="A338" s="21" t="n"/>
      <c r="B338" s="22" t="n"/>
      <c r="C338" s="16" t="n"/>
      <c r="D338" s="16" t="n"/>
      <c r="E338" s="13" t="n"/>
      <c r="F338" s="23">
        <f>IF(OR($A338="",$E338=""),"",Ajustes!$B$5+SUMIFS(Movimientos!$E$5:$E$1004,Movimientos!$B$5:$B$1004,"Ingreso",Movimientos!$A$5:$A$1004,"&lt;="&amp;$A338)-SUMIFS(Movimientos!$E$5:$E$1004,Movimientos!$B$5:$B$1004,"Gasto",Movimientos!$A$5:$A$1004,"&lt;="&amp;$A338)-(SUMIFS(Ahorro!$D$5:$D$504,Ahorro!$B$5:$B$504,"Aportación",Ahorro!$A$5:$A$504,"&lt;="&amp;$A338)-SUMIFS(Ahorro!$D$5:$D$504,Ahorro!$B$5:$B$504,"Retirada",Ahorro!$A$5:$A$504,"&lt;="&amp;$A338)))</f>
        <v/>
      </c>
    </row>
    <row r="339">
      <c r="A339" s="21" t="n"/>
      <c r="B339" s="22" t="n"/>
      <c r="C339" s="16" t="n"/>
      <c r="D339" s="16" t="n"/>
      <c r="E339" s="13" t="n"/>
      <c r="F339" s="23">
        <f>IF(OR($A339="",$E339=""),"",Ajustes!$B$5+SUMIFS(Movimientos!$E$5:$E$1004,Movimientos!$B$5:$B$1004,"Ingreso",Movimientos!$A$5:$A$1004,"&lt;="&amp;$A339)-SUMIFS(Movimientos!$E$5:$E$1004,Movimientos!$B$5:$B$1004,"Gasto",Movimientos!$A$5:$A$1004,"&lt;="&amp;$A339)-(SUMIFS(Ahorro!$D$5:$D$504,Ahorro!$B$5:$B$504,"Aportación",Ahorro!$A$5:$A$504,"&lt;="&amp;$A339)-SUMIFS(Ahorro!$D$5:$D$504,Ahorro!$B$5:$B$504,"Retirada",Ahorro!$A$5:$A$504,"&lt;="&amp;$A339)))</f>
        <v/>
      </c>
    </row>
    <row r="340">
      <c r="A340" s="21" t="n"/>
      <c r="B340" s="22" t="n"/>
      <c r="C340" s="16" t="n"/>
      <c r="D340" s="16" t="n"/>
      <c r="E340" s="13" t="n"/>
      <c r="F340" s="23">
        <f>IF(OR($A340="",$E340=""),"",Ajustes!$B$5+SUMIFS(Movimientos!$E$5:$E$1004,Movimientos!$B$5:$B$1004,"Ingreso",Movimientos!$A$5:$A$1004,"&lt;="&amp;$A340)-SUMIFS(Movimientos!$E$5:$E$1004,Movimientos!$B$5:$B$1004,"Gasto",Movimientos!$A$5:$A$1004,"&lt;="&amp;$A340)-(SUMIFS(Ahorro!$D$5:$D$504,Ahorro!$B$5:$B$504,"Aportación",Ahorro!$A$5:$A$504,"&lt;="&amp;$A340)-SUMIFS(Ahorro!$D$5:$D$504,Ahorro!$B$5:$B$504,"Retirada",Ahorro!$A$5:$A$504,"&lt;="&amp;$A340)))</f>
        <v/>
      </c>
    </row>
    <row r="341">
      <c r="A341" s="21" t="n"/>
      <c r="B341" s="22" t="n"/>
      <c r="C341" s="16" t="n"/>
      <c r="D341" s="16" t="n"/>
      <c r="E341" s="13" t="n"/>
      <c r="F341" s="23">
        <f>IF(OR($A341="",$E341=""),"",Ajustes!$B$5+SUMIFS(Movimientos!$E$5:$E$1004,Movimientos!$B$5:$B$1004,"Ingreso",Movimientos!$A$5:$A$1004,"&lt;="&amp;$A341)-SUMIFS(Movimientos!$E$5:$E$1004,Movimientos!$B$5:$B$1004,"Gasto",Movimientos!$A$5:$A$1004,"&lt;="&amp;$A341)-(SUMIFS(Ahorro!$D$5:$D$504,Ahorro!$B$5:$B$504,"Aportación",Ahorro!$A$5:$A$504,"&lt;="&amp;$A341)-SUMIFS(Ahorro!$D$5:$D$504,Ahorro!$B$5:$B$504,"Retirada",Ahorro!$A$5:$A$504,"&lt;="&amp;$A341)))</f>
        <v/>
      </c>
    </row>
    <row r="342">
      <c r="A342" s="21" t="n"/>
      <c r="B342" s="22" t="n"/>
      <c r="C342" s="16" t="n"/>
      <c r="D342" s="16" t="n"/>
      <c r="E342" s="13" t="n"/>
      <c r="F342" s="23">
        <f>IF(OR($A342="",$E342=""),"",Ajustes!$B$5+SUMIFS(Movimientos!$E$5:$E$1004,Movimientos!$B$5:$B$1004,"Ingreso",Movimientos!$A$5:$A$1004,"&lt;="&amp;$A342)-SUMIFS(Movimientos!$E$5:$E$1004,Movimientos!$B$5:$B$1004,"Gasto",Movimientos!$A$5:$A$1004,"&lt;="&amp;$A342)-(SUMIFS(Ahorro!$D$5:$D$504,Ahorro!$B$5:$B$504,"Aportación",Ahorro!$A$5:$A$504,"&lt;="&amp;$A342)-SUMIFS(Ahorro!$D$5:$D$504,Ahorro!$B$5:$B$504,"Retirada",Ahorro!$A$5:$A$504,"&lt;="&amp;$A342)))</f>
        <v/>
      </c>
    </row>
    <row r="343">
      <c r="A343" s="21" t="n"/>
      <c r="B343" s="22" t="n"/>
      <c r="C343" s="16" t="n"/>
      <c r="D343" s="16" t="n"/>
      <c r="E343" s="13" t="n"/>
      <c r="F343" s="23">
        <f>IF(OR($A343="",$E343=""),"",Ajustes!$B$5+SUMIFS(Movimientos!$E$5:$E$1004,Movimientos!$B$5:$B$1004,"Ingreso",Movimientos!$A$5:$A$1004,"&lt;="&amp;$A343)-SUMIFS(Movimientos!$E$5:$E$1004,Movimientos!$B$5:$B$1004,"Gasto",Movimientos!$A$5:$A$1004,"&lt;="&amp;$A343)-(SUMIFS(Ahorro!$D$5:$D$504,Ahorro!$B$5:$B$504,"Aportación",Ahorro!$A$5:$A$504,"&lt;="&amp;$A343)-SUMIFS(Ahorro!$D$5:$D$504,Ahorro!$B$5:$B$504,"Retirada",Ahorro!$A$5:$A$504,"&lt;="&amp;$A343)))</f>
        <v/>
      </c>
    </row>
    <row r="344">
      <c r="A344" s="21" t="n"/>
      <c r="B344" s="22" t="n"/>
      <c r="C344" s="16" t="n"/>
      <c r="D344" s="16" t="n"/>
      <c r="E344" s="13" t="n"/>
      <c r="F344" s="23">
        <f>IF(OR($A344="",$E344=""),"",Ajustes!$B$5+SUMIFS(Movimientos!$E$5:$E$1004,Movimientos!$B$5:$B$1004,"Ingreso",Movimientos!$A$5:$A$1004,"&lt;="&amp;$A344)-SUMIFS(Movimientos!$E$5:$E$1004,Movimientos!$B$5:$B$1004,"Gasto",Movimientos!$A$5:$A$1004,"&lt;="&amp;$A344)-(SUMIFS(Ahorro!$D$5:$D$504,Ahorro!$B$5:$B$504,"Aportación",Ahorro!$A$5:$A$504,"&lt;="&amp;$A344)-SUMIFS(Ahorro!$D$5:$D$504,Ahorro!$B$5:$B$504,"Retirada",Ahorro!$A$5:$A$504,"&lt;="&amp;$A344)))</f>
        <v/>
      </c>
    </row>
    <row r="345">
      <c r="A345" s="21" t="n"/>
      <c r="B345" s="22" t="n"/>
      <c r="C345" s="16" t="n"/>
      <c r="D345" s="16" t="n"/>
      <c r="E345" s="13" t="n"/>
      <c r="F345" s="23">
        <f>IF(OR($A345="",$E345=""),"",Ajustes!$B$5+SUMIFS(Movimientos!$E$5:$E$1004,Movimientos!$B$5:$B$1004,"Ingreso",Movimientos!$A$5:$A$1004,"&lt;="&amp;$A345)-SUMIFS(Movimientos!$E$5:$E$1004,Movimientos!$B$5:$B$1004,"Gasto",Movimientos!$A$5:$A$1004,"&lt;="&amp;$A345)-(SUMIFS(Ahorro!$D$5:$D$504,Ahorro!$B$5:$B$504,"Aportación",Ahorro!$A$5:$A$504,"&lt;="&amp;$A345)-SUMIFS(Ahorro!$D$5:$D$504,Ahorro!$B$5:$B$504,"Retirada",Ahorro!$A$5:$A$504,"&lt;="&amp;$A345)))</f>
        <v/>
      </c>
    </row>
    <row r="346">
      <c r="A346" s="21" t="n"/>
      <c r="B346" s="22" t="n"/>
      <c r="C346" s="16" t="n"/>
      <c r="D346" s="16" t="n"/>
      <c r="E346" s="13" t="n"/>
      <c r="F346" s="23">
        <f>IF(OR($A346="",$E346=""),"",Ajustes!$B$5+SUMIFS(Movimientos!$E$5:$E$1004,Movimientos!$B$5:$B$1004,"Ingreso",Movimientos!$A$5:$A$1004,"&lt;="&amp;$A346)-SUMIFS(Movimientos!$E$5:$E$1004,Movimientos!$B$5:$B$1004,"Gasto",Movimientos!$A$5:$A$1004,"&lt;="&amp;$A346)-(SUMIFS(Ahorro!$D$5:$D$504,Ahorro!$B$5:$B$504,"Aportación",Ahorro!$A$5:$A$504,"&lt;="&amp;$A346)-SUMIFS(Ahorro!$D$5:$D$504,Ahorro!$B$5:$B$504,"Retirada",Ahorro!$A$5:$A$504,"&lt;="&amp;$A346)))</f>
        <v/>
      </c>
    </row>
    <row r="347">
      <c r="A347" s="21" t="n"/>
      <c r="B347" s="22" t="n"/>
      <c r="C347" s="16" t="n"/>
      <c r="D347" s="16" t="n"/>
      <c r="E347" s="13" t="n"/>
      <c r="F347" s="23">
        <f>IF(OR($A347="",$E347=""),"",Ajustes!$B$5+SUMIFS(Movimientos!$E$5:$E$1004,Movimientos!$B$5:$B$1004,"Ingreso",Movimientos!$A$5:$A$1004,"&lt;="&amp;$A347)-SUMIFS(Movimientos!$E$5:$E$1004,Movimientos!$B$5:$B$1004,"Gasto",Movimientos!$A$5:$A$1004,"&lt;="&amp;$A347)-(SUMIFS(Ahorro!$D$5:$D$504,Ahorro!$B$5:$B$504,"Aportación",Ahorro!$A$5:$A$504,"&lt;="&amp;$A347)-SUMIFS(Ahorro!$D$5:$D$504,Ahorro!$B$5:$B$504,"Retirada",Ahorro!$A$5:$A$504,"&lt;="&amp;$A347)))</f>
        <v/>
      </c>
    </row>
    <row r="348">
      <c r="A348" s="21" t="n"/>
      <c r="B348" s="22" t="n"/>
      <c r="C348" s="16" t="n"/>
      <c r="D348" s="16" t="n"/>
      <c r="E348" s="13" t="n"/>
      <c r="F348" s="23">
        <f>IF(OR($A348="",$E348=""),"",Ajustes!$B$5+SUMIFS(Movimientos!$E$5:$E$1004,Movimientos!$B$5:$B$1004,"Ingreso",Movimientos!$A$5:$A$1004,"&lt;="&amp;$A348)-SUMIFS(Movimientos!$E$5:$E$1004,Movimientos!$B$5:$B$1004,"Gasto",Movimientos!$A$5:$A$1004,"&lt;="&amp;$A348)-(SUMIFS(Ahorro!$D$5:$D$504,Ahorro!$B$5:$B$504,"Aportación",Ahorro!$A$5:$A$504,"&lt;="&amp;$A348)-SUMIFS(Ahorro!$D$5:$D$504,Ahorro!$B$5:$B$504,"Retirada",Ahorro!$A$5:$A$504,"&lt;="&amp;$A348)))</f>
        <v/>
      </c>
    </row>
    <row r="349">
      <c r="A349" s="21" t="n"/>
      <c r="B349" s="22" t="n"/>
      <c r="C349" s="16" t="n"/>
      <c r="D349" s="16" t="n"/>
      <c r="E349" s="13" t="n"/>
      <c r="F349" s="23">
        <f>IF(OR($A349="",$E349=""),"",Ajustes!$B$5+SUMIFS(Movimientos!$E$5:$E$1004,Movimientos!$B$5:$B$1004,"Ingreso",Movimientos!$A$5:$A$1004,"&lt;="&amp;$A349)-SUMIFS(Movimientos!$E$5:$E$1004,Movimientos!$B$5:$B$1004,"Gasto",Movimientos!$A$5:$A$1004,"&lt;="&amp;$A349)-(SUMIFS(Ahorro!$D$5:$D$504,Ahorro!$B$5:$B$504,"Aportación",Ahorro!$A$5:$A$504,"&lt;="&amp;$A349)-SUMIFS(Ahorro!$D$5:$D$504,Ahorro!$B$5:$B$504,"Retirada",Ahorro!$A$5:$A$504,"&lt;="&amp;$A349)))</f>
        <v/>
      </c>
    </row>
    <row r="350">
      <c r="A350" s="21" t="n"/>
      <c r="B350" s="22" t="n"/>
      <c r="C350" s="16" t="n"/>
      <c r="D350" s="16" t="n"/>
      <c r="E350" s="13" t="n"/>
      <c r="F350" s="23">
        <f>IF(OR($A350="",$E350=""),"",Ajustes!$B$5+SUMIFS(Movimientos!$E$5:$E$1004,Movimientos!$B$5:$B$1004,"Ingreso",Movimientos!$A$5:$A$1004,"&lt;="&amp;$A350)-SUMIFS(Movimientos!$E$5:$E$1004,Movimientos!$B$5:$B$1004,"Gasto",Movimientos!$A$5:$A$1004,"&lt;="&amp;$A350)-(SUMIFS(Ahorro!$D$5:$D$504,Ahorro!$B$5:$B$504,"Aportación",Ahorro!$A$5:$A$504,"&lt;="&amp;$A350)-SUMIFS(Ahorro!$D$5:$D$504,Ahorro!$B$5:$B$504,"Retirada",Ahorro!$A$5:$A$504,"&lt;="&amp;$A350)))</f>
        <v/>
      </c>
    </row>
    <row r="351">
      <c r="A351" s="21" t="n"/>
      <c r="B351" s="22" t="n"/>
      <c r="C351" s="16" t="n"/>
      <c r="D351" s="16" t="n"/>
      <c r="E351" s="13" t="n"/>
      <c r="F351" s="23">
        <f>IF(OR($A351="",$E351=""),"",Ajustes!$B$5+SUMIFS(Movimientos!$E$5:$E$1004,Movimientos!$B$5:$B$1004,"Ingreso",Movimientos!$A$5:$A$1004,"&lt;="&amp;$A351)-SUMIFS(Movimientos!$E$5:$E$1004,Movimientos!$B$5:$B$1004,"Gasto",Movimientos!$A$5:$A$1004,"&lt;="&amp;$A351)-(SUMIFS(Ahorro!$D$5:$D$504,Ahorro!$B$5:$B$504,"Aportación",Ahorro!$A$5:$A$504,"&lt;="&amp;$A351)-SUMIFS(Ahorro!$D$5:$D$504,Ahorro!$B$5:$B$504,"Retirada",Ahorro!$A$5:$A$504,"&lt;="&amp;$A351)))</f>
        <v/>
      </c>
    </row>
    <row r="352">
      <c r="A352" s="21" t="n"/>
      <c r="B352" s="22" t="n"/>
      <c r="C352" s="16" t="n"/>
      <c r="D352" s="16" t="n"/>
      <c r="E352" s="13" t="n"/>
      <c r="F352" s="23">
        <f>IF(OR($A352="",$E352=""),"",Ajustes!$B$5+SUMIFS(Movimientos!$E$5:$E$1004,Movimientos!$B$5:$B$1004,"Ingreso",Movimientos!$A$5:$A$1004,"&lt;="&amp;$A352)-SUMIFS(Movimientos!$E$5:$E$1004,Movimientos!$B$5:$B$1004,"Gasto",Movimientos!$A$5:$A$1004,"&lt;="&amp;$A352)-(SUMIFS(Ahorro!$D$5:$D$504,Ahorro!$B$5:$B$504,"Aportación",Ahorro!$A$5:$A$504,"&lt;="&amp;$A352)-SUMIFS(Ahorro!$D$5:$D$504,Ahorro!$B$5:$B$504,"Retirada",Ahorro!$A$5:$A$504,"&lt;="&amp;$A352)))</f>
        <v/>
      </c>
    </row>
    <row r="353">
      <c r="A353" s="21" t="n"/>
      <c r="B353" s="22" t="n"/>
      <c r="C353" s="16" t="n"/>
      <c r="D353" s="16" t="n"/>
      <c r="E353" s="13" t="n"/>
      <c r="F353" s="23">
        <f>IF(OR($A353="",$E353=""),"",Ajustes!$B$5+SUMIFS(Movimientos!$E$5:$E$1004,Movimientos!$B$5:$B$1004,"Ingreso",Movimientos!$A$5:$A$1004,"&lt;="&amp;$A353)-SUMIFS(Movimientos!$E$5:$E$1004,Movimientos!$B$5:$B$1004,"Gasto",Movimientos!$A$5:$A$1004,"&lt;="&amp;$A353)-(SUMIFS(Ahorro!$D$5:$D$504,Ahorro!$B$5:$B$504,"Aportación",Ahorro!$A$5:$A$504,"&lt;="&amp;$A353)-SUMIFS(Ahorro!$D$5:$D$504,Ahorro!$B$5:$B$504,"Retirada",Ahorro!$A$5:$A$504,"&lt;="&amp;$A353)))</f>
        <v/>
      </c>
    </row>
    <row r="354">
      <c r="A354" s="21" t="n"/>
      <c r="B354" s="22" t="n"/>
      <c r="C354" s="16" t="n"/>
      <c r="D354" s="16" t="n"/>
      <c r="E354" s="13" t="n"/>
      <c r="F354" s="23">
        <f>IF(OR($A354="",$E354=""),"",Ajustes!$B$5+SUMIFS(Movimientos!$E$5:$E$1004,Movimientos!$B$5:$B$1004,"Ingreso",Movimientos!$A$5:$A$1004,"&lt;="&amp;$A354)-SUMIFS(Movimientos!$E$5:$E$1004,Movimientos!$B$5:$B$1004,"Gasto",Movimientos!$A$5:$A$1004,"&lt;="&amp;$A354)-(SUMIFS(Ahorro!$D$5:$D$504,Ahorro!$B$5:$B$504,"Aportación",Ahorro!$A$5:$A$504,"&lt;="&amp;$A354)-SUMIFS(Ahorro!$D$5:$D$504,Ahorro!$B$5:$B$504,"Retirada",Ahorro!$A$5:$A$504,"&lt;="&amp;$A354)))</f>
        <v/>
      </c>
    </row>
    <row r="355">
      <c r="A355" s="21" t="n"/>
      <c r="B355" s="22" t="n"/>
      <c r="C355" s="16" t="n"/>
      <c r="D355" s="16" t="n"/>
      <c r="E355" s="13" t="n"/>
      <c r="F355" s="23">
        <f>IF(OR($A355="",$E355=""),"",Ajustes!$B$5+SUMIFS(Movimientos!$E$5:$E$1004,Movimientos!$B$5:$B$1004,"Ingreso",Movimientos!$A$5:$A$1004,"&lt;="&amp;$A355)-SUMIFS(Movimientos!$E$5:$E$1004,Movimientos!$B$5:$B$1004,"Gasto",Movimientos!$A$5:$A$1004,"&lt;="&amp;$A355)-(SUMIFS(Ahorro!$D$5:$D$504,Ahorro!$B$5:$B$504,"Aportación",Ahorro!$A$5:$A$504,"&lt;="&amp;$A355)-SUMIFS(Ahorro!$D$5:$D$504,Ahorro!$B$5:$B$504,"Retirada",Ahorro!$A$5:$A$504,"&lt;="&amp;$A355)))</f>
        <v/>
      </c>
    </row>
    <row r="356">
      <c r="A356" s="21" t="n"/>
      <c r="B356" s="22" t="n"/>
      <c r="C356" s="16" t="n"/>
      <c r="D356" s="16" t="n"/>
      <c r="E356" s="13" t="n"/>
      <c r="F356" s="23">
        <f>IF(OR($A356="",$E356=""),"",Ajustes!$B$5+SUMIFS(Movimientos!$E$5:$E$1004,Movimientos!$B$5:$B$1004,"Ingreso",Movimientos!$A$5:$A$1004,"&lt;="&amp;$A356)-SUMIFS(Movimientos!$E$5:$E$1004,Movimientos!$B$5:$B$1004,"Gasto",Movimientos!$A$5:$A$1004,"&lt;="&amp;$A356)-(SUMIFS(Ahorro!$D$5:$D$504,Ahorro!$B$5:$B$504,"Aportación",Ahorro!$A$5:$A$504,"&lt;="&amp;$A356)-SUMIFS(Ahorro!$D$5:$D$504,Ahorro!$B$5:$B$504,"Retirada",Ahorro!$A$5:$A$504,"&lt;="&amp;$A356)))</f>
        <v/>
      </c>
    </row>
    <row r="357">
      <c r="A357" s="21" t="n"/>
      <c r="B357" s="22" t="n"/>
      <c r="C357" s="16" t="n"/>
      <c r="D357" s="16" t="n"/>
      <c r="E357" s="13" t="n"/>
      <c r="F357" s="23">
        <f>IF(OR($A357="",$E357=""),"",Ajustes!$B$5+SUMIFS(Movimientos!$E$5:$E$1004,Movimientos!$B$5:$B$1004,"Ingreso",Movimientos!$A$5:$A$1004,"&lt;="&amp;$A357)-SUMIFS(Movimientos!$E$5:$E$1004,Movimientos!$B$5:$B$1004,"Gasto",Movimientos!$A$5:$A$1004,"&lt;="&amp;$A357)-(SUMIFS(Ahorro!$D$5:$D$504,Ahorro!$B$5:$B$504,"Aportación",Ahorro!$A$5:$A$504,"&lt;="&amp;$A357)-SUMIFS(Ahorro!$D$5:$D$504,Ahorro!$B$5:$B$504,"Retirada",Ahorro!$A$5:$A$504,"&lt;="&amp;$A357)))</f>
        <v/>
      </c>
    </row>
    <row r="358">
      <c r="A358" s="21" t="n"/>
      <c r="B358" s="22" t="n"/>
      <c r="C358" s="16" t="n"/>
      <c r="D358" s="16" t="n"/>
      <c r="E358" s="13" t="n"/>
      <c r="F358" s="23">
        <f>IF(OR($A358="",$E358=""),"",Ajustes!$B$5+SUMIFS(Movimientos!$E$5:$E$1004,Movimientos!$B$5:$B$1004,"Ingreso",Movimientos!$A$5:$A$1004,"&lt;="&amp;$A358)-SUMIFS(Movimientos!$E$5:$E$1004,Movimientos!$B$5:$B$1004,"Gasto",Movimientos!$A$5:$A$1004,"&lt;="&amp;$A358)-(SUMIFS(Ahorro!$D$5:$D$504,Ahorro!$B$5:$B$504,"Aportación",Ahorro!$A$5:$A$504,"&lt;="&amp;$A358)-SUMIFS(Ahorro!$D$5:$D$504,Ahorro!$B$5:$B$504,"Retirada",Ahorro!$A$5:$A$504,"&lt;="&amp;$A358)))</f>
        <v/>
      </c>
    </row>
    <row r="359">
      <c r="A359" s="21" t="n"/>
      <c r="B359" s="22" t="n"/>
      <c r="C359" s="16" t="n"/>
      <c r="D359" s="16" t="n"/>
      <c r="E359" s="13" t="n"/>
      <c r="F359" s="23">
        <f>IF(OR($A359="",$E359=""),"",Ajustes!$B$5+SUMIFS(Movimientos!$E$5:$E$1004,Movimientos!$B$5:$B$1004,"Ingreso",Movimientos!$A$5:$A$1004,"&lt;="&amp;$A359)-SUMIFS(Movimientos!$E$5:$E$1004,Movimientos!$B$5:$B$1004,"Gasto",Movimientos!$A$5:$A$1004,"&lt;="&amp;$A359)-(SUMIFS(Ahorro!$D$5:$D$504,Ahorro!$B$5:$B$504,"Aportación",Ahorro!$A$5:$A$504,"&lt;="&amp;$A359)-SUMIFS(Ahorro!$D$5:$D$504,Ahorro!$B$5:$B$504,"Retirada",Ahorro!$A$5:$A$504,"&lt;="&amp;$A359)))</f>
        <v/>
      </c>
    </row>
    <row r="360">
      <c r="A360" s="21" t="n"/>
      <c r="B360" s="22" t="n"/>
      <c r="C360" s="16" t="n"/>
      <c r="D360" s="16" t="n"/>
      <c r="E360" s="13" t="n"/>
      <c r="F360" s="23">
        <f>IF(OR($A360="",$E360=""),"",Ajustes!$B$5+SUMIFS(Movimientos!$E$5:$E$1004,Movimientos!$B$5:$B$1004,"Ingreso",Movimientos!$A$5:$A$1004,"&lt;="&amp;$A360)-SUMIFS(Movimientos!$E$5:$E$1004,Movimientos!$B$5:$B$1004,"Gasto",Movimientos!$A$5:$A$1004,"&lt;="&amp;$A360)-(SUMIFS(Ahorro!$D$5:$D$504,Ahorro!$B$5:$B$504,"Aportación",Ahorro!$A$5:$A$504,"&lt;="&amp;$A360)-SUMIFS(Ahorro!$D$5:$D$504,Ahorro!$B$5:$B$504,"Retirada",Ahorro!$A$5:$A$504,"&lt;="&amp;$A360)))</f>
        <v/>
      </c>
    </row>
    <row r="361">
      <c r="A361" s="21" t="n"/>
      <c r="B361" s="22" t="n"/>
      <c r="C361" s="16" t="n"/>
      <c r="D361" s="16" t="n"/>
      <c r="E361" s="13" t="n"/>
      <c r="F361" s="23">
        <f>IF(OR($A361="",$E361=""),"",Ajustes!$B$5+SUMIFS(Movimientos!$E$5:$E$1004,Movimientos!$B$5:$B$1004,"Ingreso",Movimientos!$A$5:$A$1004,"&lt;="&amp;$A361)-SUMIFS(Movimientos!$E$5:$E$1004,Movimientos!$B$5:$B$1004,"Gasto",Movimientos!$A$5:$A$1004,"&lt;="&amp;$A361)-(SUMIFS(Ahorro!$D$5:$D$504,Ahorro!$B$5:$B$504,"Aportación",Ahorro!$A$5:$A$504,"&lt;="&amp;$A361)-SUMIFS(Ahorro!$D$5:$D$504,Ahorro!$B$5:$B$504,"Retirada",Ahorro!$A$5:$A$504,"&lt;="&amp;$A361)))</f>
        <v/>
      </c>
    </row>
    <row r="362">
      <c r="A362" s="21" t="n"/>
      <c r="B362" s="22" t="n"/>
      <c r="C362" s="16" t="n"/>
      <c r="D362" s="16" t="n"/>
      <c r="E362" s="13" t="n"/>
      <c r="F362" s="23">
        <f>IF(OR($A362="",$E362=""),"",Ajustes!$B$5+SUMIFS(Movimientos!$E$5:$E$1004,Movimientos!$B$5:$B$1004,"Ingreso",Movimientos!$A$5:$A$1004,"&lt;="&amp;$A362)-SUMIFS(Movimientos!$E$5:$E$1004,Movimientos!$B$5:$B$1004,"Gasto",Movimientos!$A$5:$A$1004,"&lt;="&amp;$A362)-(SUMIFS(Ahorro!$D$5:$D$504,Ahorro!$B$5:$B$504,"Aportación",Ahorro!$A$5:$A$504,"&lt;="&amp;$A362)-SUMIFS(Ahorro!$D$5:$D$504,Ahorro!$B$5:$B$504,"Retirada",Ahorro!$A$5:$A$504,"&lt;="&amp;$A362)))</f>
        <v/>
      </c>
    </row>
    <row r="363">
      <c r="A363" s="21" t="n"/>
      <c r="B363" s="22" t="n"/>
      <c r="C363" s="16" t="n"/>
      <c r="D363" s="16" t="n"/>
      <c r="E363" s="13" t="n"/>
      <c r="F363" s="23">
        <f>IF(OR($A363="",$E363=""),"",Ajustes!$B$5+SUMIFS(Movimientos!$E$5:$E$1004,Movimientos!$B$5:$B$1004,"Ingreso",Movimientos!$A$5:$A$1004,"&lt;="&amp;$A363)-SUMIFS(Movimientos!$E$5:$E$1004,Movimientos!$B$5:$B$1004,"Gasto",Movimientos!$A$5:$A$1004,"&lt;="&amp;$A363)-(SUMIFS(Ahorro!$D$5:$D$504,Ahorro!$B$5:$B$504,"Aportación",Ahorro!$A$5:$A$504,"&lt;="&amp;$A363)-SUMIFS(Ahorro!$D$5:$D$504,Ahorro!$B$5:$B$504,"Retirada",Ahorro!$A$5:$A$504,"&lt;="&amp;$A363)))</f>
        <v/>
      </c>
    </row>
    <row r="364">
      <c r="A364" s="21" t="n"/>
      <c r="B364" s="22" t="n"/>
      <c r="C364" s="16" t="n"/>
      <c r="D364" s="16" t="n"/>
      <c r="E364" s="13" t="n"/>
      <c r="F364" s="23">
        <f>IF(OR($A364="",$E364=""),"",Ajustes!$B$5+SUMIFS(Movimientos!$E$5:$E$1004,Movimientos!$B$5:$B$1004,"Ingreso",Movimientos!$A$5:$A$1004,"&lt;="&amp;$A364)-SUMIFS(Movimientos!$E$5:$E$1004,Movimientos!$B$5:$B$1004,"Gasto",Movimientos!$A$5:$A$1004,"&lt;="&amp;$A364)-(SUMIFS(Ahorro!$D$5:$D$504,Ahorro!$B$5:$B$504,"Aportación",Ahorro!$A$5:$A$504,"&lt;="&amp;$A364)-SUMIFS(Ahorro!$D$5:$D$504,Ahorro!$B$5:$B$504,"Retirada",Ahorro!$A$5:$A$504,"&lt;="&amp;$A364)))</f>
        <v/>
      </c>
    </row>
    <row r="365">
      <c r="A365" s="21" t="n"/>
      <c r="B365" s="22" t="n"/>
      <c r="C365" s="16" t="n"/>
      <c r="D365" s="16" t="n"/>
      <c r="E365" s="13" t="n"/>
      <c r="F365" s="23">
        <f>IF(OR($A365="",$E365=""),"",Ajustes!$B$5+SUMIFS(Movimientos!$E$5:$E$1004,Movimientos!$B$5:$B$1004,"Ingreso",Movimientos!$A$5:$A$1004,"&lt;="&amp;$A365)-SUMIFS(Movimientos!$E$5:$E$1004,Movimientos!$B$5:$B$1004,"Gasto",Movimientos!$A$5:$A$1004,"&lt;="&amp;$A365)-(SUMIFS(Ahorro!$D$5:$D$504,Ahorro!$B$5:$B$504,"Aportación",Ahorro!$A$5:$A$504,"&lt;="&amp;$A365)-SUMIFS(Ahorro!$D$5:$D$504,Ahorro!$B$5:$B$504,"Retirada",Ahorro!$A$5:$A$504,"&lt;="&amp;$A365)))</f>
        <v/>
      </c>
    </row>
    <row r="366">
      <c r="A366" s="21" t="n"/>
      <c r="B366" s="22" t="n"/>
      <c r="C366" s="16" t="n"/>
      <c r="D366" s="16" t="n"/>
      <c r="E366" s="13" t="n"/>
      <c r="F366" s="23">
        <f>IF(OR($A366="",$E366=""),"",Ajustes!$B$5+SUMIFS(Movimientos!$E$5:$E$1004,Movimientos!$B$5:$B$1004,"Ingreso",Movimientos!$A$5:$A$1004,"&lt;="&amp;$A366)-SUMIFS(Movimientos!$E$5:$E$1004,Movimientos!$B$5:$B$1004,"Gasto",Movimientos!$A$5:$A$1004,"&lt;="&amp;$A366)-(SUMIFS(Ahorro!$D$5:$D$504,Ahorro!$B$5:$B$504,"Aportación",Ahorro!$A$5:$A$504,"&lt;="&amp;$A366)-SUMIFS(Ahorro!$D$5:$D$504,Ahorro!$B$5:$B$504,"Retirada",Ahorro!$A$5:$A$504,"&lt;="&amp;$A366)))</f>
        <v/>
      </c>
    </row>
    <row r="367">
      <c r="A367" s="21" t="n"/>
      <c r="B367" s="22" t="n"/>
      <c r="C367" s="16" t="n"/>
      <c r="D367" s="16" t="n"/>
      <c r="E367" s="13" t="n"/>
      <c r="F367" s="23">
        <f>IF(OR($A367="",$E367=""),"",Ajustes!$B$5+SUMIFS(Movimientos!$E$5:$E$1004,Movimientos!$B$5:$B$1004,"Ingreso",Movimientos!$A$5:$A$1004,"&lt;="&amp;$A367)-SUMIFS(Movimientos!$E$5:$E$1004,Movimientos!$B$5:$B$1004,"Gasto",Movimientos!$A$5:$A$1004,"&lt;="&amp;$A367)-(SUMIFS(Ahorro!$D$5:$D$504,Ahorro!$B$5:$B$504,"Aportación",Ahorro!$A$5:$A$504,"&lt;="&amp;$A367)-SUMIFS(Ahorro!$D$5:$D$504,Ahorro!$B$5:$B$504,"Retirada",Ahorro!$A$5:$A$504,"&lt;="&amp;$A367)))</f>
        <v/>
      </c>
    </row>
    <row r="368">
      <c r="A368" s="21" t="n"/>
      <c r="B368" s="22" t="n"/>
      <c r="C368" s="16" t="n"/>
      <c r="D368" s="16" t="n"/>
      <c r="E368" s="13" t="n"/>
      <c r="F368" s="23">
        <f>IF(OR($A368="",$E368=""),"",Ajustes!$B$5+SUMIFS(Movimientos!$E$5:$E$1004,Movimientos!$B$5:$B$1004,"Ingreso",Movimientos!$A$5:$A$1004,"&lt;="&amp;$A368)-SUMIFS(Movimientos!$E$5:$E$1004,Movimientos!$B$5:$B$1004,"Gasto",Movimientos!$A$5:$A$1004,"&lt;="&amp;$A368)-(SUMIFS(Ahorro!$D$5:$D$504,Ahorro!$B$5:$B$504,"Aportación",Ahorro!$A$5:$A$504,"&lt;="&amp;$A368)-SUMIFS(Ahorro!$D$5:$D$504,Ahorro!$B$5:$B$504,"Retirada",Ahorro!$A$5:$A$504,"&lt;="&amp;$A368)))</f>
        <v/>
      </c>
    </row>
    <row r="369">
      <c r="A369" s="21" t="n"/>
      <c r="B369" s="22" t="n"/>
      <c r="C369" s="16" t="n"/>
      <c r="D369" s="16" t="n"/>
      <c r="E369" s="13" t="n"/>
      <c r="F369" s="23">
        <f>IF(OR($A369="",$E369=""),"",Ajustes!$B$5+SUMIFS(Movimientos!$E$5:$E$1004,Movimientos!$B$5:$B$1004,"Ingreso",Movimientos!$A$5:$A$1004,"&lt;="&amp;$A369)-SUMIFS(Movimientos!$E$5:$E$1004,Movimientos!$B$5:$B$1004,"Gasto",Movimientos!$A$5:$A$1004,"&lt;="&amp;$A369)-(SUMIFS(Ahorro!$D$5:$D$504,Ahorro!$B$5:$B$504,"Aportación",Ahorro!$A$5:$A$504,"&lt;="&amp;$A369)-SUMIFS(Ahorro!$D$5:$D$504,Ahorro!$B$5:$B$504,"Retirada",Ahorro!$A$5:$A$504,"&lt;="&amp;$A369)))</f>
        <v/>
      </c>
    </row>
    <row r="370">
      <c r="A370" s="21" t="n"/>
      <c r="B370" s="22" t="n"/>
      <c r="C370" s="16" t="n"/>
      <c r="D370" s="16" t="n"/>
      <c r="E370" s="13" t="n"/>
      <c r="F370" s="23">
        <f>IF(OR($A370="",$E370=""),"",Ajustes!$B$5+SUMIFS(Movimientos!$E$5:$E$1004,Movimientos!$B$5:$B$1004,"Ingreso",Movimientos!$A$5:$A$1004,"&lt;="&amp;$A370)-SUMIFS(Movimientos!$E$5:$E$1004,Movimientos!$B$5:$B$1004,"Gasto",Movimientos!$A$5:$A$1004,"&lt;="&amp;$A370)-(SUMIFS(Ahorro!$D$5:$D$504,Ahorro!$B$5:$B$504,"Aportación",Ahorro!$A$5:$A$504,"&lt;="&amp;$A370)-SUMIFS(Ahorro!$D$5:$D$504,Ahorro!$B$5:$B$504,"Retirada",Ahorro!$A$5:$A$504,"&lt;="&amp;$A370)))</f>
        <v/>
      </c>
    </row>
    <row r="371">
      <c r="A371" s="21" t="n"/>
      <c r="B371" s="22" t="n"/>
      <c r="C371" s="16" t="n"/>
      <c r="D371" s="16" t="n"/>
      <c r="E371" s="13" t="n"/>
      <c r="F371" s="23">
        <f>IF(OR($A371="",$E371=""),"",Ajustes!$B$5+SUMIFS(Movimientos!$E$5:$E$1004,Movimientos!$B$5:$B$1004,"Ingreso",Movimientos!$A$5:$A$1004,"&lt;="&amp;$A371)-SUMIFS(Movimientos!$E$5:$E$1004,Movimientos!$B$5:$B$1004,"Gasto",Movimientos!$A$5:$A$1004,"&lt;="&amp;$A371)-(SUMIFS(Ahorro!$D$5:$D$504,Ahorro!$B$5:$B$504,"Aportación",Ahorro!$A$5:$A$504,"&lt;="&amp;$A371)-SUMIFS(Ahorro!$D$5:$D$504,Ahorro!$B$5:$B$504,"Retirada",Ahorro!$A$5:$A$504,"&lt;="&amp;$A371)))</f>
        <v/>
      </c>
    </row>
    <row r="372">
      <c r="A372" s="21" t="n"/>
      <c r="B372" s="22" t="n"/>
      <c r="C372" s="16" t="n"/>
      <c r="D372" s="16" t="n"/>
      <c r="E372" s="13" t="n"/>
      <c r="F372" s="23">
        <f>IF(OR($A372="",$E372=""),"",Ajustes!$B$5+SUMIFS(Movimientos!$E$5:$E$1004,Movimientos!$B$5:$B$1004,"Ingreso",Movimientos!$A$5:$A$1004,"&lt;="&amp;$A372)-SUMIFS(Movimientos!$E$5:$E$1004,Movimientos!$B$5:$B$1004,"Gasto",Movimientos!$A$5:$A$1004,"&lt;="&amp;$A372)-(SUMIFS(Ahorro!$D$5:$D$504,Ahorro!$B$5:$B$504,"Aportación",Ahorro!$A$5:$A$504,"&lt;="&amp;$A372)-SUMIFS(Ahorro!$D$5:$D$504,Ahorro!$B$5:$B$504,"Retirada",Ahorro!$A$5:$A$504,"&lt;="&amp;$A372)))</f>
        <v/>
      </c>
    </row>
    <row r="373">
      <c r="A373" s="21" t="n"/>
      <c r="B373" s="22" t="n"/>
      <c r="C373" s="16" t="n"/>
      <c r="D373" s="16" t="n"/>
      <c r="E373" s="13" t="n"/>
      <c r="F373" s="23">
        <f>IF(OR($A373="",$E373=""),"",Ajustes!$B$5+SUMIFS(Movimientos!$E$5:$E$1004,Movimientos!$B$5:$B$1004,"Ingreso",Movimientos!$A$5:$A$1004,"&lt;="&amp;$A373)-SUMIFS(Movimientos!$E$5:$E$1004,Movimientos!$B$5:$B$1004,"Gasto",Movimientos!$A$5:$A$1004,"&lt;="&amp;$A373)-(SUMIFS(Ahorro!$D$5:$D$504,Ahorro!$B$5:$B$504,"Aportación",Ahorro!$A$5:$A$504,"&lt;="&amp;$A373)-SUMIFS(Ahorro!$D$5:$D$504,Ahorro!$B$5:$B$504,"Retirada",Ahorro!$A$5:$A$504,"&lt;="&amp;$A373)))</f>
        <v/>
      </c>
    </row>
    <row r="374">
      <c r="A374" s="21" t="n"/>
      <c r="B374" s="22" t="n"/>
      <c r="C374" s="16" t="n"/>
      <c r="D374" s="16" t="n"/>
      <c r="E374" s="13" t="n"/>
      <c r="F374" s="23">
        <f>IF(OR($A374="",$E374=""),"",Ajustes!$B$5+SUMIFS(Movimientos!$E$5:$E$1004,Movimientos!$B$5:$B$1004,"Ingreso",Movimientos!$A$5:$A$1004,"&lt;="&amp;$A374)-SUMIFS(Movimientos!$E$5:$E$1004,Movimientos!$B$5:$B$1004,"Gasto",Movimientos!$A$5:$A$1004,"&lt;="&amp;$A374)-(SUMIFS(Ahorro!$D$5:$D$504,Ahorro!$B$5:$B$504,"Aportación",Ahorro!$A$5:$A$504,"&lt;="&amp;$A374)-SUMIFS(Ahorro!$D$5:$D$504,Ahorro!$B$5:$B$504,"Retirada",Ahorro!$A$5:$A$504,"&lt;="&amp;$A374)))</f>
        <v/>
      </c>
    </row>
    <row r="375">
      <c r="A375" s="21" t="n"/>
      <c r="B375" s="22" t="n"/>
      <c r="C375" s="16" t="n"/>
      <c r="D375" s="16" t="n"/>
      <c r="E375" s="13" t="n"/>
      <c r="F375" s="23">
        <f>IF(OR($A375="",$E375=""),"",Ajustes!$B$5+SUMIFS(Movimientos!$E$5:$E$1004,Movimientos!$B$5:$B$1004,"Ingreso",Movimientos!$A$5:$A$1004,"&lt;="&amp;$A375)-SUMIFS(Movimientos!$E$5:$E$1004,Movimientos!$B$5:$B$1004,"Gasto",Movimientos!$A$5:$A$1004,"&lt;="&amp;$A375)-(SUMIFS(Ahorro!$D$5:$D$504,Ahorro!$B$5:$B$504,"Aportación",Ahorro!$A$5:$A$504,"&lt;="&amp;$A375)-SUMIFS(Ahorro!$D$5:$D$504,Ahorro!$B$5:$B$504,"Retirada",Ahorro!$A$5:$A$504,"&lt;="&amp;$A375)))</f>
        <v/>
      </c>
    </row>
    <row r="376">
      <c r="A376" s="21" t="n"/>
      <c r="B376" s="22" t="n"/>
      <c r="C376" s="16" t="n"/>
      <c r="D376" s="16" t="n"/>
      <c r="E376" s="13" t="n"/>
      <c r="F376" s="23">
        <f>IF(OR($A376="",$E376=""),"",Ajustes!$B$5+SUMIFS(Movimientos!$E$5:$E$1004,Movimientos!$B$5:$B$1004,"Ingreso",Movimientos!$A$5:$A$1004,"&lt;="&amp;$A376)-SUMIFS(Movimientos!$E$5:$E$1004,Movimientos!$B$5:$B$1004,"Gasto",Movimientos!$A$5:$A$1004,"&lt;="&amp;$A376)-(SUMIFS(Ahorro!$D$5:$D$504,Ahorro!$B$5:$B$504,"Aportación",Ahorro!$A$5:$A$504,"&lt;="&amp;$A376)-SUMIFS(Ahorro!$D$5:$D$504,Ahorro!$B$5:$B$504,"Retirada",Ahorro!$A$5:$A$504,"&lt;="&amp;$A376)))</f>
        <v/>
      </c>
    </row>
    <row r="377">
      <c r="A377" s="21" t="n"/>
      <c r="B377" s="22" t="n"/>
      <c r="C377" s="16" t="n"/>
      <c r="D377" s="16" t="n"/>
      <c r="E377" s="13" t="n"/>
      <c r="F377" s="23">
        <f>IF(OR($A377="",$E377=""),"",Ajustes!$B$5+SUMIFS(Movimientos!$E$5:$E$1004,Movimientos!$B$5:$B$1004,"Ingreso",Movimientos!$A$5:$A$1004,"&lt;="&amp;$A377)-SUMIFS(Movimientos!$E$5:$E$1004,Movimientos!$B$5:$B$1004,"Gasto",Movimientos!$A$5:$A$1004,"&lt;="&amp;$A377)-(SUMIFS(Ahorro!$D$5:$D$504,Ahorro!$B$5:$B$504,"Aportación",Ahorro!$A$5:$A$504,"&lt;="&amp;$A377)-SUMIFS(Ahorro!$D$5:$D$504,Ahorro!$B$5:$B$504,"Retirada",Ahorro!$A$5:$A$504,"&lt;="&amp;$A377)))</f>
        <v/>
      </c>
    </row>
    <row r="378">
      <c r="A378" s="21" t="n"/>
      <c r="B378" s="22" t="n"/>
      <c r="C378" s="16" t="n"/>
      <c r="D378" s="16" t="n"/>
      <c r="E378" s="13" t="n"/>
      <c r="F378" s="23">
        <f>IF(OR($A378="",$E378=""),"",Ajustes!$B$5+SUMIFS(Movimientos!$E$5:$E$1004,Movimientos!$B$5:$B$1004,"Ingreso",Movimientos!$A$5:$A$1004,"&lt;="&amp;$A378)-SUMIFS(Movimientos!$E$5:$E$1004,Movimientos!$B$5:$B$1004,"Gasto",Movimientos!$A$5:$A$1004,"&lt;="&amp;$A378)-(SUMIFS(Ahorro!$D$5:$D$504,Ahorro!$B$5:$B$504,"Aportación",Ahorro!$A$5:$A$504,"&lt;="&amp;$A378)-SUMIFS(Ahorro!$D$5:$D$504,Ahorro!$B$5:$B$504,"Retirada",Ahorro!$A$5:$A$504,"&lt;="&amp;$A378)))</f>
        <v/>
      </c>
    </row>
    <row r="379">
      <c r="A379" s="21" t="n"/>
      <c r="B379" s="22" t="n"/>
      <c r="C379" s="16" t="n"/>
      <c r="D379" s="16" t="n"/>
      <c r="E379" s="13" t="n"/>
      <c r="F379" s="23">
        <f>IF(OR($A379="",$E379=""),"",Ajustes!$B$5+SUMIFS(Movimientos!$E$5:$E$1004,Movimientos!$B$5:$B$1004,"Ingreso",Movimientos!$A$5:$A$1004,"&lt;="&amp;$A379)-SUMIFS(Movimientos!$E$5:$E$1004,Movimientos!$B$5:$B$1004,"Gasto",Movimientos!$A$5:$A$1004,"&lt;="&amp;$A379)-(SUMIFS(Ahorro!$D$5:$D$504,Ahorro!$B$5:$B$504,"Aportación",Ahorro!$A$5:$A$504,"&lt;="&amp;$A379)-SUMIFS(Ahorro!$D$5:$D$504,Ahorro!$B$5:$B$504,"Retirada",Ahorro!$A$5:$A$504,"&lt;="&amp;$A379)))</f>
        <v/>
      </c>
    </row>
    <row r="380">
      <c r="A380" s="21" t="n"/>
      <c r="B380" s="22" t="n"/>
      <c r="C380" s="16" t="n"/>
      <c r="D380" s="16" t="n"/>
      <c r="E380" s="13" t="n"/>
      <c r="F380" s="23">
        <f>IF(OR($A380="",$E380=""),"",Ajustes!$B$5+SUMIFS(Movimientos!$E$5:$E$1004,Movimientos!$B$5:$B$1004,"Ingreso",Movimientos!$A$5:$A$1004,"&lt;="&amp;$A380)-SUMIFS(Movimientos!$E$5:$E$1004,Movimientos!$B$5:$B$1004,"Gasto",Movimientos!$A$5:$A$1004,"&lt;="&amp;$A380)-(SUMIFS(Ahorro!$D$5:$D$504,Ahorro!$B$5:$B$504,"Aportación",Ahorro!$A$5:$A$504,"&lt;="&amp;$A380)-SUMIFS(Ahorro!$D$5:$D$504,Ahorro!$B$5:$B$504,"Retirada",Ahorro!$A$5:$A$504,"&lt;="&amp;$A380)))</f>
        <v/>
      </c>
    </row>
    <row r="381">
      <c r="A381" s="21" t="n"/>
      <c r="B381" s="22" t="n"/>
      <c r="C381" s="16" t="n"/>
      <c r="D381" s="16" t="n"/>
      <c r="E381" s="13" t="n"/>
      <c r="F381" s="23">
        <f>IF(OR($A381="",$E381=""),"",Ajustes!$B$5+SUMIFS(Movimientos!$E$5:$E$1004,Movimientos!$B$5:$B$1004,"Ingreso",Movimientos!$A$5:$A$1004,"&lt;="&amp;$A381)-SUMIFS(Movimientos!$E$5:$E$1004,Movimientos!$B$5:$B$1004,"Gasto",Movimientos!$A$5:$A$1004,"&lt;="&amp;$A381)-(SUMIFS(Ahorro!$D$5:$D$504,Ahorro!$B$5:$B$504,"Aportación",Ahorro!$A$5:$A$504,"&lt;="&amp;$A381)-SUMIFS(Ahorro!$D$5:$D$504,Ahorro!$B$5:$B$504,"Retirada",Ahorro!$A$5:$A$504,"&lt;="&amp;$A381)))</f>
        <v/>
      </c>
    </row>
    <row r="382">
      <c r="A382" s="21" t="n"/>
      <c r="B382" s="22" t="n"/>
      <c r="C382" s="16" t="n"/>
      <c r="D382" s="16" t="n"/>
      <c r="E382" s="13" t="n"/>
      <c r="F382" s="23">
        <f>IF(OR($A382="",$E382=""),"",Ajustes!$B$5+SUMIFS(Movimientos!$E$5:$E$1004,Movimientos!$B$5:$B$1004,"Ingreso",Movimientos!$A$5:$A$1004,"&lt;="&amp;$A382)-SUMIFS(Movimientos!$E$5:$E$1004,Movimientos!$B$5:$B$1004,"Gasto",Movimientos!$A$5:$A$1004,"&lt;="&amp;$A382)-(SUMIFS(Ahorro!$D$5:$D$504,Ahorro!$B$5:$B$504,"Aportación",Ahorro!$A$5:$A$504,"&lt;="&amp;$A382)-SUMIFS(Ahorro!$D$5:$D$504,Ahorro!$B$5:$B$504,"Retirada",Ahorro!$A$5:$A$504,"&lt;="&amp;$A382)))</f>
        <v/>
      </c>
    </row>
    <row r="383">
      <c r="A383" s="21" t="n"/>
      <c r="B383" s="22" t="n"/>
      <c r="C383" s="16" t="n"/>
      <c r="D383" s="16" t="n"/>
      <c r="E383" s="13" t="n"/>
      <c r="F383" s="23">
        <f>IF(OR($A383="",$E383=""),"",Ajustes!$B$5+SUMIFS(Movimientos!$E$5:$E$1004,Movimientos!$B$5:$B$1004,"Ingreso",Movimientos!$A$5:$A$1004,"&lt;="&amp;$A383)-SUMIFS(Movimientos!$E$5:$E$1004,Movimientos!$B$5:$B$1004,"Gasto",Movimientos!$A$5:$A$1004,"&lt;="&amp;$A383)-(SUMIFS(Ahorro!$D$5:$D$504,Ahorro!$B$5:$B$504,"Aportación",Ahorro!$A$5:$A$504,"&lt;="&amp;$A383)-SUMIFS(Ahorro!$D$5:$D$504,Ahorro!$B$5:$B$504,"Retirada",Ahorro!$A$5:$A$504,"&lt;="&amp;$A383)))</f>
        <v/>
      </c>
    </row>
    <row r="384">
      <c r="A384" s="21" t="n"/>
      <c r="B384" s="22" t="n"/>
      <c r="C384" s="16" t="n"/>
      <c r="D384" s="16" t="n"/>
      <c r="E384" s="13" t="n"/>
      <c r="F384" s="23">
        <f>IF(OR($A384="",$E384=""),"",Ajustes!$B$5+SUMIFS(Movimientos!$E$5:$E$1004,Movimientos!$B$5:$B$1004,"Ingreso",Movimientos!$A$5:$A$1004,"&lt;="&amp;$A384)-SUMIFS(Movimientos!$E$5:$E$1004,Movimientos!$B$5:$B$1004,"Gasto",Movimientos!$A$5:$A$1004,"&lt;="&amp;$A384)-(SUMIFS(Ahorro!$D$5:$D$504,Ahorro!$B$5:$B$504,"Aportación",Ahorro!$A$5:$A$504,"&lt;="&amp;$A384)-SUMIFS(Ahorro!$D$5:$D$504,Ahorro!$B$5:$B$504,"Retirada",Ahorro!$A$5:$A$504,"&lt;="&amp;$A384)))</f>
        <v/>
      </c>
    </row>
    <row r="385">
      <c r="A385" s="21" t="n"/>
      <c r="B385" s="22" t="n"/>
      <c r="C385" s="16" t="n"/>
      <c r="D385" s="16" t="n"/>
      <c r="E385" s="13" t="n"/>
      <c r="F385" s="23">
        <f>IF(OR($A385="",$E385=""),"",Ajustes!$B$5+SUMIFS(Movimientos!$E$5:$E$1004,Movimientos!$B$5:$B$1004,"Ingreso",Movimientos!$A$5:$A$1004,"&lt;="&amp;$A385)-SUMIFS(Movimientos!$E$5:$E$1004,Movimientos!$B$5:$B$1004,"Gasto",Movimientos!$A$5:$A$1004,"&lt;="&amp;$A385)-(SUMIFS(Ahorro!$D$5:$D$504,Ahorro!$B$5:$B$504,"Aportación",Ahorro!$A$5:$A$504,"&lt;="&amp;$A385)-SUMIFS(Ahorro!$D$5:$D$504,Ahorro!$B$5:$B$504,"Retirada",Ahorro!$A$5:$A$504,"&lt;="&amp;$A385)))</f>
        <v/>
      </c>
    </row>
    <row r="386">
      <c r="A386" s="21" t="n"/>
      <c r="B386" s="22" t="n"/>
      <c r="C386" s="16" t="n"/>
      <c r="D386" s="16" t="n"/>
      <c r="E386" s="13" t="n"/>
      <c r="F386" s="23">
        <f>IF(OR($A386="",$E386=""),"",Ajustes!$B$5+SUMIFS(Movimientos!$E$5:$E$1004,Movimientos!$B$5:$B$1004,"Ingreso",Movimientos!$A$5:$A$1004,"&lt;="&amp;$A386)-SUMIFS(Movimientos!$E$5:$E$1004,Movimientos!$B$5:$B$1004,"Gasto",Movimientos!$A$5:$A$1004,"&lt;="&amp;$A386)-(SUMIFS(Ahorro!$D$5:$D$504,Ahorro!$B$5:$B$504,"Aportación",Ahorro!$A$5:$A$504,"&lt;="&amp;$A386)-SUMIFS(Ahorro!$D$5:$D$504,Ahorro!$B$5:$B$504,"Retirada",Ahorro!$A$5:$A$504,"&lt;="&amp;$A386)))</f>
        <v/>
      </c>
    </row>
    <row r="387">
      <c r="A387" s="21" t="n"/>
      <c r="B387" s="22" t="n"/>
      <c r="C387" s="16" t="n"/>
      <c r="D387" s="16" t="n"/>
      <c r="E387" s="13" t="n"/>
      <c r="F387" s="23">
        <f>IF(OR($A387="",$E387=""),"",Ajustes!$B$5+SUMIFS(Movimientos!$E$5:$E$1004,Movimientos!$B$5:$B$1004,"Ingreso",Movimientos!$A$5:$A$1004,"&lt;="&amp;$A387)-SUMIFS(Movimientos!$E$5:$E$1004,Movimientos!$B$5:$B$1004,"Gasto",Movimientos!$A$5:$A$1004,"&lt;="&amp;$A387)-(SUMIFS(Ahorro!$D$5:$D$504,Ahorro!$B$5:$B$504,"Aportación",Ahorro!$A$5:$A$504,"&lt;="&amp;$A387)-SUMIFS(Ahorro!$D$5:$D$504,Ahorro!$B$5:$B$504,"Retirada",Ahorro!$A$5:$A$504,"&lt;="&amp;$A387)))</f>
        <v/>
      </c>
    </row>
    <row r="388">
      <c r="A388" s="21" t="n"/>
      <c r="B388" s="22" t="n"/>
      <c r="C388" s="16" t="n"/>
      <c r="D388" s="16" t="n"/>
      <c r="E388" s="13" t="n"/>
      <c r="F388" s="23">
        <f>IF(OR($A388="",$E388=""),"",Ajustes!$B$5+SUMIFS(Movimientos!$E$5:$E$1004,Movimientos!$B$5:$B$1004,"Ingreso",Movimientos!$A$5:$A$1004,"&lt;="&amp;$A388)-SUMIFS(Movimientos!$E$5:$E$1004,Movimientos!$B$5:$B$1004,"Gasto",Movimientos!$A$5:$A$1004,"&lt;="&amp;$A388)-(SUMIFS(Ahorro!$D$5:$D$504,Ahorro!$B$5:$B$504,"Aportación",Ahorro!$A$5:$A$504,"&lt;="&amp;$A388)-SUMIFS(Ahorro!$D$5:$D$504,Ahorro!$B$5:$B$504,"Retirada",Ahorro!$A$5:$A$504,"&lt;="&amp;$A388)))</f>
        <v/>
      </c>
    </row>
    <row r="389">
      <c r="A389" s="21" t="n"/>
      <c r="B389" s="22" t="n"/>
      <c r="C389" s="16" t="n"/>
      <c r="D389" s="16" t="n"/>
      <c r="E389" s="13" t="n"/>
      <c r="F389" s="23">
        <f>IF(OR($A389="",$E389=""),"",Ajustes!$B$5+SUMIFS(Movimientos!$E$5:$E$1004,Movimientos!$B$5:$B$1004,"Ingreso",Movimientos!$A$5:$A$1004,"&lt;="&amp;$A389)-SUMIFS(Movimientos!$E$5:$E$1004,Movimientos!$B$5:$B$1004,"Gasto",Movimientos!$A$5:$A$1004,"&lt;="&amp;$A389)-(SUMIFS(Ahorro!$D$5:$D$504,Ahorro!$B$5:$B$504,"Aportación",Ahorro!$A$5:$A$504,"&lt;="&amp;$A389)-SUMIFS(Ahorro!$D$5:$D$504,Ahorro!$B$5:$B$504,"Retirada",Ahorro!$A$5:$A$504,"&lt;="&amp;$A389)))</f>
        <v/>
      </c>
    </row>
    <row r="390">
      <c r="A390" s="21" t="n"/>
      <c r="B390" s="22" t="n"/>
      <c r="C390" s="16" t="n"/>
      <c r="D390" s="16" t="n"/>
      <c r="E390" s="13" t="n"/>
      <c r="F390" s="23">
        <f>IF(OR($A390="",$E390=""),"",Ajustes!$B$5+SUMIFS(Movimientos!$E$5:$E$1004,Movimientos!$B$5:$B$1004,"Ingreso",Movimientos!$A$5:$A$1004,"&lt;="&amp;$A390)-SUMIFS(Movimientos!$E$5:$E$1004,Movimientos!$B$5:$B$1004,"Gasto",Movimientos!$A$5:$A$1004,"&lt;="&amp;$A390)-(SUMIFS(Ahorro!$D$5:$D$504,Ahorro!$B$5:$B$504,"Aportación",Ahorro!$A$5:$A$504,"&lt;="&amp;$A390)-SUMIFS(Ahorro!$D$5:$D$504,Ahorro!$B$5:$B$504,"Retirada",Ahorro!$A$5:$A$504,"&lt;="&amp;$A390)))</f>
        <v/>
      </c>
    </row>
    <row r="391">
      <c r="A391" s="21" t="n"/>
      <c r="B391" s="22" t="n"/>
      <c r="C391" s="16" t="n"/>
      <c r="D391" s="16" t="n"/>
      <c r="E391" s="13" t="n"/>
      <c r="F391" s="23">
        <f>IF(OR($A391="",$E391=""),"",Ajustes!$B$5+SUMIFS(Movimientos!$E$5:$E$1004,Movimientos!$B$5:$B$1004,"Ingreso",Movimientos!$A$5:$A$1004,"&lt;="&amp;$A391)-SUMIFS(Movimientos!$E$5:$E$1004,Movimientos!$B$5:$B$1004,"Gasto",Movimientos!$A$5:$A$1004,"&lt;="&amp;$A391)-(SUMIFS(Ahorro!$D$5:$D$504,Ahorro!$B$5:$B$504,"Aportación",Ahorro!$A$5:$A$504,"&lt;="&amp;$A391)-SUMIFS(Ahorro!$D$5:$D$504,Ahorro!$B$5:$B$504,"Retirada",Ahorro!$A$5:$A$504,"&lt;="&amp;$A391)))</f>
        <v/>
      </c>
    </row>
    <row r="392">
      <c r="A392" s="21" t="n"/>
      <c r="B392" s="22" t="n"/>
      <c r="C392" s="16" t="n"/>
      <c r="D392" s="16" t="n"/>
      <c r="E392" s="13" t="n"/>
      <c r="F392" s="23">
        <f>IF(OR($A392="",$E392=""),"",Ajustes!$B$5+SUMIFS(Movimientos!$E$5:$E$1004,Movimientos!$B$5:$B$1004,"Ingreso",Movimientos!$A$5:$A$1004,"&lt;="&amp;$A392)-SUMIFS(Movimientos!$E$5:$E$1004,Movimientos!$B$5:$B$1004,"Gasto",Movimientos!$A$5:$A$1004,"&lt;="&amp;$A392)-(SUMIFS(Ahorro!$D$5:$D$504,Ahorro!$B$5:$B$504,"Aportación",Ahorro!$A$5:$A$504,"&lt;="&amp;$A392)-SUMIFS(Ahorro!$D$5:$D$504,Ahorro!$B$5:$B$504,"Retirada",Ahorro!$A$5:$A$504,"&lt;="&amp;$A392)))</f>
        <v/>
      </c>
    </row>
    <row r="393">
      <c r="A393" s="21" t="n"/>
      <c r="B393" s="22" t="n"/>
      <c r="C393" s="16" t="n"/>
      <c r="D393" s="16" t="n"/>
      <c r="E393" s="13" t="n"/>
      <c r="F393" s="23">
        <f>IF(OR($A393="",$E393=""),"",Ajustes!$B$5+SUMIFS(Movimientos!$E$5:$E$1004,Movimientos!$B$5:$B$1004,"Ingreso",Movimientos!$A$5:$A$1004,"&lt;="&amp;$A393)-SUMIFS(Movimientos!$E$5:$E$1004,Movimientos!$B$5:$B$1004,"Gasto",Movimientos!$A$5:$A$1004,"&lt;="&amp;$A393)-(SUMIFS(Ahorro!$D$5:$D$504,Ahorro!$B$5:$B$504,"Aportación",Ahorro!$A$5:$A$504,"&lt;="&amp;$A393)-SUMIFS(Ahorro!$D$5:$D$504,Ahorro!$B$5:$B$504,"Retirada",Ahorro!$A$5:$A$504,"&lt;="&amp;$A393)))</f>
        <v/>
      </c>
    </row>
    <row r="394">
      <c r="A394" s="21" t="n"/>
      <c r="B394" s="22" t="n"/>
      <c r="C394" s="16" t="n"/>
      <c r="D394" s="16" t="n"/>
      <c r="E394" s="13" t="n"/>
      <c r="F394" s="23">
        <f>IF(OR($A394="",$E394=""),"",Ajustes!$B$5+SUMIFS(Movimientos!$E$5:$E$1004,Movimientos!$B$5:$B$1004,"Ingreso",Movimientos!$A$5:$A$1004,"&lt;="&amp;$A394)-SUMIFS(Movimientos!$E$5:$E$1004,Movimientos!$B$5:$B$1004,"Gasto",Movimientos!$A$5:$A$1004,"&lt;="&amp;$A394)-(SUMIFS(Ahorro!$D$5:$D$504,Ahorro!$B$5:$B$504,"Aportación",Ahorro!$A$5:$A$504,"&lt;="&amp;$A394)-SUMIFS(Ahorro!$D$5:$D$504,Ahorro!$B$5:$B$504,"Retirada",Ahorro!$A$5:$A$504,"&lt;="&amp;$A394)))</f>
        <v/>
      </c>
    </row>
    <row r="395">
      <c r="A395" s="21" t="n"/>
      <c r="B395" s="22" t="n"/>
      <c r="C395" s="16" t="n"/>
      <c r="D395" s="16" t="n"/>
      <c r="E395" s="13" t="n"/>
      <c r="F395" s="23">
        <f>IF(OR($A395="",$E395=""),"",Ajustes!$B$5+SUMIFS(Movimientos!$E$5:$E$1004,Movimientos!$B$5:$B$1004,"Ingreso",Movimientos!$A$5:$A$1004,"&lt;="&amp;$A395)-SUMIFS(Movimientos!$E$5:$E$1004,Movimientos!$B$5:$B$1004,"Gasto",Movimientos!$A$5:$A$1004,"&lt;="&amp;$A395)-(SUMIFS(Ahorro!$D$5:$D$504,Ahorro!$B$5:$B$504,"Aportación",Ahorro!$A$5:$A$504,"&lt;="&amp;$A395)-SUMIFS(Ahorro!$D$5:$D$504,Ahorro!$B$5:$B$504,"Retirada",Ahorro!$A$5:$A$504,"&lt;="&amp;$A395)))</f>
        <v/>
      </c>
    </row>
    <row r="396">
      <c r="A396" s="21" t="n"/>
      <c r="B396" s="22" t="n"/>
      <c r="C396" s="16" t="n"/>
      <c r="D396" s="16" t="n"/>
      <c r="E396" s="13" t="n"/>
      <c r="F396" s="23">
        <f>IF(OR($A396="",$E396=""),"",Ajustes!$B$5+SUMIFS(Movimientos!$E$5:$E$1004,Movimientos!$B$5:$B$1004,"Ingreso",Movimientos!$A$5:$A$1004,"&lt;="&amp;$A396)-SUMIFS(Movimientos!$E$5:$E$1004,Movimientos!$B$5:$B$1004,"Gasto",Movimientos!$A$5:$A$1004,"&lt;="&amp;$A396)-(SUMIFS(Ahorro!$D$5:$D$504,Ahorro!$B$5:$B$504,"Aportación",Ahorro!$A$5:$A$504,"&lt;="&amp;$A396)-SUMIFS(Ahorro!$D$5:$D$504,Ahorro!$B$5:$B$504,"Retirada",Ahorro!$A$5:$A$504,"&lt;="&amp;$A396)))</f>
        <v/>
      </c>
    </row>
    <row r="397">
      <c r="A397" s="21" t="n"/>
      <c r="B397" s="22" t="n"/>
      <c r="C397" s="16" t="n"/>
      <c r="D397" s="16" t="n"/>
      <c r="E397" s="13" t="n"/>
      <c r="F397" s="23">
        <f>IF(OR($A397="",$E397=""),"",Ajustes!$B$5+SUMIFS(Movimientos!$E$5:$E$1004,Movimientos!$B$5:$B$1004,"Ingreso",Movimientos!$A$5:$A$1004,"&lt;="&amp;$A397)-SUMIFS(Movimientos!$E$5:$E$1004,Movimientos!$B$5:$B$1004,"Gasto",Movimientos!$A$5:$A$1004,"&lt;="&amp;$A397)-(SUMIFS(Ahorro!$D$5:$D$504,Ahorro!$B$5:$B$504,"Aportación",Ahorro!$A$5:$A$504,"&lt;="&amp;$A397)-SUMIFS(Ahorro!$D$5:$D$504,Ahorro!$B$5:$B$504,"Retirada",Ahorro!$A$5:$A$504,"&lt;="&amp;$A397)))</f>
        <v/>
      </c>
    </row>
    <row r="398">
      <c r="A398" s="21" t="n"/>
      <c r="B398" s="22" t="n"/>
      <c r="C398" s="16" t="n"/>
      <c r="D398" s="16" t="n"/>
      <c r="E398" s="13" t="n"/>
      <c r="F398" s="23">
        <f>IF(OR($A398="",$E398=""),"",Ajustes!$B$5+SUMIFS(Movimientos!$E$5:$E$1004,Movimientos!$B$5:$B$1004,"Ingreso",Movimientos!$A$5:$A$1004,"&lt;="&amp;$A398)-SUMIFS(Movimientos!$E$5:$E$1004,Movimientos!$B$5:$B$1004,"Gasto",Movimientos!$A$5:$A$1004,"&lt;="&amp;$A398)-(SUMIFS(Ahorro!$D$5:$D$504,Ahorro!$B$5:$B$504,"Aportación",Ahorro!$A$5:$A$504,"&lt;="&amp;$A398)-SUMIFS(Ahorro!$D$5:$D$504,Ahorro!$B$5:$B$504,"Retirada",Ahorro!$A$5:$A$504,"&lt;="&amp;$A398)))</f>
        <v/>
      </c>
    </row>
    <row r="399">
      <c r="A399" s="21" t="n"/>
      <c r="B399" s="22" t="n"/>
      <c r="C399" s="16" t="n"/>
      <c r="D399" s="16" t="n"/>
      <c r="E399" s="13" t="n"/>
      <c r="F399" s="23">
        <f>IF(OR($A399="",$E399=""),"",Ajustes!$B$5+SUMIFS(Movimientos!$E$5:$E$1004,Movimientos!$B$5:$B$1004,"Ingreso",Movimientos!$A$5:$A$1004,"&lt;="&amp;$A399)-SUMIFS(Movimientos!$E$5:$E$1004,Movimientos!$B$5:$B$1004,"Gasto",Movimientos!$A$5:$A$1004,"&lt;="&amp;$A399)-(SUMIFS(Ahorro!$D$5:$D$504,Ahorro!$B$5:$B$504,"Aportación",Ahorro!$A$5:$A$504,"&lt;="&amp;$A399)-SUMIFS(Ahorro!$D$5:$D$504,Ahorro!$B$5:$B$504,"Retirada",Ahorro!$A$5:$A$504,"&lt;="&amp;$A399)))</f>
        <v/>
      </c>
    </row>
    <row r="400">
      <c r="A400" s="21" t="n"/>
      <c r="B400" s="22" t="n"/>
      <c r="C400" s="16" t="n"/>
      <c r="D400" s="16" t="n"/>
      <c r="E400" s="13" t="n"/>
      <c r="F400" s="23">
        <f>IF(OR($A400="",$E400=""),"",Ajustes!$B$5+SUMIFS(Movimientos!$E$5:$E$1004,Movimientos!$B$5:$B$1004,"Ingreso",Movimientos!$A$5:$A$1004,"&lt;="&amp;$A400)-SUMIFS(Movimientos!$E$5:$E$1004,Movimientos!$B$5:$B$1004,"Gasto",Movimientos!$A$5:$A$1004,"&lt;="&amp;$A400)-(SUMIFS(Ahorro!$D$5:$D$504,Ahorro!$B$5:$B$504,"Aportación",Ahorro!$A$5:$A$504,"&lt;="&amp;$A400)-SUMIFS(Ahorro!$D$5:$D$504,Ahorro!$B$5:$B$504,"Retirada",Ahorro!$A$5:$A$504,"&lt;="&amp;$A400)))</f>
        <v/>
      </c>
    </row>
    <row r="401">
      <c r="A401" s="21" t="n"/>
      <c r="B401" s="22" t="n"/>
      <c r="C401" s="16" t="n"/>
      <c r="D401" s="16" t="n"/>
      <c r="E401" s="13" t="n"/>
      <c r="F401" s="23">
        <f>IF(OR($A401="",$E401=""),"",Ajustes!$B$5+SUMIFS(Movimientos!$E$5:$E$1004,Movimientos!$B$5:$B$1004,"Ingreso",Movimientos!$A$5:$A$1004,"&lt;="&amp;$A401)-SUMIFS(Movimientos!$E$5:$E$1004,Movimientos!$B$5:$B$1004,"Gasto",Movimientos!$A$5:$A$1004,"&lt;="&amp;$A401)-(SUMIFS(Ahorro!$D$5:$D$504,Ahorro!$B$5:$B$504,"Aportación",Ahorro!$A$5:$A$504,"&lt;="&amp;$A401)-SUMIFS(Ahorro!$D$5:$D$504,Ahorro!$B$5:$B$504,"Retirada",Ahorro!$A$5:$A$504,"&lt;="&amp;$A401)))</f>
        <v/>
      </c>
    </row>
    <row r="402">
      <c r="A402" s="21" t="n"/>
      <c r="B402" s="22" t="n"/>
      <c r="C402" s="16" t="n"/>
      <c r="D402" s="16" t="n"/>
      <c r="E402" s="13" t="n"/>
      <c r="F402" s="23">
        <f>IF(OR($A402="",$E402=""),"",Ajustes!$B$5+SUMIFS(Movimientos!$E$5:$E$1004,Movimientos!$B$5:$B$1004,"Ingreso",Movimientos!$A$5:$A$1004,"&lt;="&amp;$A402)-SUMIFS(Movimientos!$E$5:$E$1004,Movimientos!$B$5:$B$1004,"Gasto",Movimientos!$A$5:$A$1004,"&lt;="&amp;$A402)-(SUMIFS(Ahorro!$D$5:$D$504,Ahorro!$B$5:$B$504,"Aportación",Ahorro!$A$5:$A$504,"&lt;="&amp;$A402)-SUMIFS(Ahorro!$D$5:$D$504,Ahorro!$B$5:$B$504,"Retirada",Ahorro!$A$5:$A$504,"&lt;="&amp;$A402)))</f>
        <v/>
      </c>
    </row>
    <row r="403">
      <c r="A403" s="21" t="n"/>
      <c r="B403" s="22" t="n"/>
      <c r="C403" s="16" t="n"/>
      <c r="D403" s="16" t="n"/>
      <c r="E403" s="13" t="n"/>
      <c r="F403" s="23">
        <f>IF(OR($A403="",$E403=""),"",Ajustes!$B$5+SUMIFS(Movimientos!$E$5:$E$1004,Movimientos!$B$5:$B$1004,"Ingreso",Movimientos!$A$5:$A$1004,"&lt;="&amp;$A403)-SUMIFS(Movimientos!$E$5:$E$1004,Movimientos!$B$5:$B$1004,"Gasto",Movimientos!$A$5:$A$1004,"&lt;="&amp;$A403)-(SUMIFS(Ahorro!$D$5:$D$504,Ahorro!$B$5:$B$504,"Aportación",Ahorro!$A$5:$A$504,"&lt;="&amp;$A403)-SUMIFS(Ahorro!$D$5:$D$504,Ahorro!$B$5:$B$504,"Retirada",Ahorro!$A$5:$A$504,"&lt;="&amp;$A403)))</f>
        <v/>
      </c>
    </row>
    <row r="404">
      <c r="A404" s="21" t="n"/>
      <c r="B404" s="22" t="n"/>
      <c r="C404" s="16" t="n"/>
      <c r="D404" s="16" t="n"/>
      <c r="E404" s="13" t="n"/>
      <c r="F404" s="23">
        <f>IF(OR($A404="",$E404=""),"",Ajustes!$B$5+SUMIFS(Movimientos!$E$5:$E$1004,Movimientos!$B$5:$B$1004,"Ingreso",Movimientos!$A$5:$A$1004,"&lt;="&amp;$A404)-SUMIFS(Movimientos!$E$5:$E$1004,Movimientos!$B$5:$B$1004,"Gasto",Movimientos!$A$5:$A$1004,"&lt;="&amp;$A404)-(SUMIFS(Ahorro!$D$5:$D$504,Ahorro!$B$5:$B$504,"Aportación",Ahorro!$A$5:$A$504,"&lt;="&amp;$A404)-SUMIFS(Ahorro!$D$5:$D$504,Ahorro!$B$5:$B$504,"Retirada",Ahorro!$A$5:$A$504,"&lt;="&amp;$A404)))</f>
        <v/>
      </c>
    </row>
    <row r="405">
      <c r="A405" s="21" t="n"/>
      <c r="B405" s="22" t="n"/>
      <c r="C405" s="16" t="n"/>
      <c r="D405" s="16" t="n"/>
      <c r="E405" s="13" t="n"/>
      <c r="F405" s="23">
        <f>IF(OR($A405="",$E405=""),"",Ajustes!$B$5+SUMIFS(Movimientos!$E$5:$E$1004,Movimientos!$B$5:$B$1004,"Ingreso",Movimientos!$A$5:$A$1004,"&lt;="&amp;$A405)-SUMIFS(Movimientos!$E$5:$E$1004,Movimientos!$B$5:$B$1004,"Gasto",Movimientos!$A$5:$A$1004,"&lt;="&amp;$A405)-(SUMIFS(Ahorro!$D$5:$D$504,Ahorro!$B$5:$B$504,"Aportación",Ahorro!$A$5:$A$504,"&lt;="&amp;$A405)-SUMIFS(Ahorro!$D$5:$D$504,Ahorro!$B$5:$B$504,"Retirada",Ahorro!$A$5:$A$504,"&lt;="&amp;$A405)))</f>
        <v/>
      </c>
    </row>
    <row r="406">
      <c r="A406" s="21" t="n"/>
      <c r="B406" s="22" t="n"/>
      <c r="C406" s="16" t="n"/>
      <c r="D406" s="16" t="n"/>
      <c r="E406" s="13" t="n"/>
      <c r="F406" s="23">
        <f>IF(OR($A406="",$E406=""),"",Ajustes!$B$5+SUMIFS(Movimientos!$E$5:$E$1004,Movimientos!$B$5:$B$1004,"Ingreso",Movimientos!$A$5:$A$1004,"&lt;="&amp;$A406)-SUMIFS(Movimientos!$E$5:$E$1004,Movimientos!$B$5:$B$1004,"Gasto",Movimientos!$A$5:$A$1004,"&lt;="&amp;$A406)-(SUMIFS(Ahorro!$D$5:$D$504,Ahorro!$B$5:$B$504,"Aportación",Ahorro!$A$5:$A$504,"&lt;="&amp;$A406)-SUMIFS(Ahorro!$D$5:$D$504,Ahorro!$B$5:$B$504,"Retirada",Ahorro!$A$5:$A$504,"&lt;="&amp;$A406)))</f>
        <v/>
      </c>
    </row>
    <row r="407">
      <c r="A407" s="21" t="n"/>
      <c r="B407" s="22" t="n"/>
      <c r="C407" s="16" t="n"/>
      <c r="D407" s="16" t="n"/>
      <c r="E407" s="13" t="n"/>
      <c r="F407" s="23">
        <f>IF(OR($A407="",$E407=""),"",Ajustes!$B$5+SUMIFS(Movimientos!$E$5:$E$1004,Movimientos!$B$5:$B$1004,"Ingreso",Movimientos!$A$5:$A$1004,"&lt;="&amp;$A407)-SUMIFS(Movimientos!$E$5:$E$1004,Movimientos!$B$5:$B$1004,"Gasto",Movimientos!$A$5:$A$1004,"&lt;="&amp;$A407)-(SUMIFS(Ahorro!$D$5:$D$504,Ahorro!$B$5:$B$504,"Aportación",Ahorro!$A$5:$A$504,"&lt;="&amp;$A407)-SUMIFS(Ahorro!$D$5:$D$504,Ahorro!$B$5:$B$504,"Retirada",Ahorro!$A$5:$A$504,"&lt;="&amp;$A407)))</f>
        <v/>
      </c>
    </row>
    <row r="408">
      <c r="A408" s="21" t="n"/>
      <c r="B408" s="22" t="n"/>
      <c r="C408" s="16" t="n"/>
      <c r="D408" s="16" t="n"/>
      <c r="E408" s="13" t="n"/>
      <c r="F408" s="23">
        <f>IF(OR($A408="",$E408=""),"",Ajustes!$B$5+SUMIFS(Movimientos!$E$5:$E$1004,Movimientos!$B$5:$B$1004,"Ingreso",Movimientos!$A$5:$A$1004,"&lt;="&amp;$A408)-SUMIFS(Movimientos!$E$5:$E$1004,Movimientos!$B$5:$B$1004,"Gasto",Movimientos!$A$5:$A$1004,"&lt;="&amp;$A408)-(SUMIFS(Ahorro!$D$5:$D$504,Ahorro!$B$5:$B$504,"Aportación",Ahorro!$A$5:$A$504,"&lt;="&amp;$A408)-SUMIFS(Ahorro!$D$5:$D$504,Ahorro!$B$5:$B$504,"Retirada",Ahorro!$A$5:$A$504,"&lt;="&amp;$A408)))</f>
        <v/>
      </c>
    </row>
    <row r="409">
      <c r="A409" s="21" t="n"/>
      <c r="B409" s="22" t="n"/>
      <c r="C409" s="16" t="n"/>
      <c r="D409" s="16" t="n"/>
      <c r="E409" s="13" t="n"/>
      <c r="F409" s="23">
        <f>IF(OR($A409="",$E409=""),"",Ajustes!$B$5+SUMIFS(Movimientos!$E$5:$E$1004,Movimientos!$B$5:$B$1004,"Ingreso",Movimientos!$A$5:$A$1004,"&lt;="&amp;$A409)-SUMIFS(Movimientos!$E$5:$E$1004,Movimientos!$B$5:$B$1004,"Gasto",Movimientos!$A$5:$A$1004,"&lt;="&amp;$A409)-(SUMIFS(Ahorro!$D$5:$D$504,Ahorro!$B$5:$B$504,"Aportación",Ahorro!$A$5:$A$504,"&lt;="&amp;$A409)-SUMIFS(Ahorro!$D$5:$D$504,Ahorro!$B$5:$B$504,"Retirada",Ahorro!$A$5:$A$504,"&lt;="&amp;$A409)))</f>
        <v/>
      </c>
    </row>
    <row r="410">
      <c r="A410" s="21" t="n"/>
      <c r="B410" s="22" t="n"/>
      <c r="C410" s="16" t="n"/>
      <c r="D410" s="16" t="n"/>
      <c r="E410" s="13" t="n"/>
      <c r="F410" s="23">
        <f>IF(OR($A410="",$E410=""),"",Ajustes!$B$5+SUMIFS(Movimientos!$E$5:$E$1004,Movimientos!$B$5:$B$1004,"Ingreso",Movimientos!$A$5:$A$1004,"&lt;="&amp;$A410)-SUMIFS(Movimientos!$E$5:$E$1004,Movimientos!$B$5:$B$1004,"Gasto",Movimientos!$A$5:$A$1004,"&lt;="&amp;$A410)-(SUMIFS(Ahorro!$D$5:$D$504,Ahorro!$B$5:$B$504,"Aportación",Ahorro!$A$5:$A$504,"&lt;="&amp;$A410)-SUMIFS(Ahorro!$D$5:$D$504,Ahorro!$B$5:$B$504,"Retirada",Ahorro!$A$5:$A$504,"&lt;="&amp;$A410)))</f>
        <v/>
      </c>
    </row>
    <row r="411">
      <c r="A411" s="21" t="n"/>
      <c r="B411" s="22" t="n"/>
      <c r="C411" s="16" t="n"/>
      <c r="D411" s="16" t="n"/>
      <c r="E411" s="13" t="n"/>
      <c r="F411" s="23">
        <f>IF(OR($A411="",$E411=""),"",Ajustes!$B$5+SUMIFS(Movimientos!$E$5:$E$1004,Movimientos!$B$5:$B$1004,"Ingreso",Movimientos!$A$5:$A$1004,"&lt;="&amp;$A411)-SUMIFS(Movimientos!$E$5:$E$1004,Movimientos!$B$5:$B$1004,"Gasto",Movimientos!$A$5:$A$1004,"&lt;="&amp;$A411)-(SUMIFS(Ahorro!$D$5:$D$504,Ahorro!$B$5:$B$504,"Aportación",Ahorro!$A$5:$A$504,"&lt;="&amp;$A411)-SUMIFS(Ahorro!$D$5:$D$504,Ahorro!$B$5:$B$504,"Retirada",Ahorro!$A$5:$A$504,"&lt;="&amp;$A411)))</f>
        <v/>
      </c>
    </row>
    <row r="412">
      <c r="A412" s="21" t="n"/>
      <c r="B412" s="22" t="n"/>
      <c r="C412" s="16" t="n"/>
      <c r="D412" s="16" t="n"/>
      <c r="E412" s="13" t="n"/>
      <c r="F412" s="23">
        <f>IF(OR($A412="",$E412=""),"",Ajustes!$B$5+SUMIFS(Movimientos!$E$5:$E$1004,Movimientos!$B$5:$B$1004,"Ingreso",Movimientos!$A$5:$A$1004,"&lt;="&amp;$A412)-SUMIFS(Movimientos!$E$5:$E$1004,Movimientos!$B$5:$B$1004,"Gasto",Movimientos!$A$5:$A$1004,"&lt;="&amp;$A412)-(SUMIFS(Ahorro!$D$5:$D$504,Ahorro!$B$5:$B$504,"Aportación",Ahorro!$A$5:$A$504,"&lt;="&amp;$A412)-SUMIFS(Ahorro!$D$5:$D$504,Ahorro!$B$5:$B$504,"Retirada",Ahorro!$A$5:$A$504,"&lt;="&amp;$A412)))</f>
        <v/>
      </c>
    </row>
    <row r="413">
      <c r="A413" s="21" t="n"/>
      <c r="B413" s="22" t="n"/>
      <c r="C413" s="16" t="n"/>
      <c r="D413" s="16" t="n"/>
      <c r="E413" s="13" t="n"/>
      <c r="F413" s="23">
        <f>IF(OR($A413="",$E413=""),"",Ajustes!$B$5+SUMIFS(Movimientos!$E$5:$E$1004,Movimientos!$B$5:$B$1004,"Ingreso",Movimientos!$A$5:$A$1004,"&lt;="&amp;$A413)-SUMIFS(Movimientos!$E$5:$E$1004,Movimientos!$B$5:$B$1004,"Gasto",Movimientos!$A$5:$A$1004,"&lt;="&amp;$A413)-(SUMIFS(Ahorro!$D$5:$D$504,Ahorro!$B$5:$B$504,"Aportación",Ahorro!$A$5:$A$504,"&lt;="&amp;$A413)-SUMIFS(Ahorro!$D$5:$D$504,Ahorro!$B$5:$B$504,"Retirada",Ahorro!$A$5:$A$504,"&lt;="&amp;$A413)))</f>
        <v/>
      </c>
    </row>
    <row r="414">
      <c r="A414" s="21" t="n"/>
      <c r="B414" s="22" t="n"/>
      <c r="C414" s="16" t="n"/>
      <c r="D414" s="16" t="n"/>
      <c r="E414" s="13" t="n"/>
      <c r="F414" s="23">
        <f>IF(OR($A414="",$E414=""),"",Ajustes!$B$5+SUMIFS(Movimientos!$E$5:$E$1004,Movimientos!$B$5:$B$1004,"Ingreso",Movimientos!$A$5:$A$1004,"&lt;="&amp;$A414)-SUMIFS(Movimientos!$E$5:$E$1004,Movimientos!$B$5:$B$1004,"Gasto",Movimientos!$A$5:$A$1004,"&lt;="&amp;$A414)-(SUMIFS(Ahorro!$D$5:$D$504,Ahorro!$B$5:$B$504,"Aportación",Ahorro!$A$5:$A$504,"&lt;="&amp;$A414)-SUMIFS(Ahorro!$D$5:$D$504,Ahorro!$B$5:$B$504,"Retirada",Ahorro!$A$5:$A$504,"&lt;="&amp;$A414)))</f>
        <v/>
      </c>
    </row>
    <row r="415">
      <c r="A415" s="21" t="n"/>
      <c r="B415" s="22" t="n"/>
      <c r="C415" s="16" t="n"/>
      <c r="D415" s="16" t="n"/>
      <c r="E415" s="13" t="n"/>
      <c r="F415" s="23">
        <f>IF(OR($A415="",$E415=""),"",Ajustes!$B$5+SUMIFS(Movimientos!$E$5:$E$1004,Movimientos!$B$5:$B$1004,"Ingreso",Movimientos!$A$5:$A$1004,"&lt;="&amp;$A415)-SUMIFS(Movimientos!$E$5:$E$1004,Movimientos!$B$5:$B$1004,"Gasto",Movimientos!$A$5:$A$1004,"&lt;="&amp;$A415)-(SUMIFS(Ahorro!$D$5:$D$504,Ahorro!$B$5:$B$504,"Aportación",Ahorro!$A$5:$A$504,"&lt;="&amp;$A415)-SUMIFS(Ahorro!$D$5:$D$504,Ahorro!$B$5:$B$504,"Retirada",Ahorro!$A$5:$A$504,"&lt;="&amp;$A415)))</f>
        <v/>
      </c>
    </row>
    <row r="416">
      <c r="A416" s="21" t="n"/>
      <c r="B416" s="22" t="n"/>
      <c r="C416" s="16" t="n"/>
      <c r="D416" s="16" t="n"/>
      <c r="E416" s="13" t="n"/>
      <c r="F416" s="23">
        <f>IF(OR($A416="",$E416=""),"",Ajustes!$B$5+SUMIFS(Movimientos!$E$5:$E$1004,Movimientos!$B$5:$B$1004,"Ingreso",Movimientos!$A$5:$A$1004,"&lt;="&amp;$A416)-SUMIFS(Movimientos!$E$5:$E$1004,Movimientos!$B$5:$B$1004,"Gasto",Movimientos!$A$5:$A$1004,"&lt;="&amp;$A416)-(SUMIFS(Ahorro!$D$5:$D$504,Ahorro!$B$5:$B$504,"Aportación",Ahorro!$A$5:$A$504,"&lt;="&amp;$A416)-SUMIFS(Ahorro!$D$5:$D$504,Ahorro!$B$5:$B$504,"Retirada",Ahorro!$A$5:$A$504,"&lt;="&amp;$A416)))</f>
        <v/>
      </c>
    </row>
    <row r="417">
      <c r="A417" s="21" t="n"/>
      <c r="B417" s="22" t="n"/>
      <c r="C417" s="16" t="n"/>
      <c r="D417" s="16" t="n"/>
      <c r="E417" s="13" t="n"/>
      <c r="F417" s="23">
        <f>IF(OR($A417="",$E417=""),"",Ajustes!$B$5+SUMIFS(Movimientos!$E$5:$E$1004,Movimientos!$B$5:$B$1004,"Ingreso",Movimientos!$A$5:$A$1004,"&lt;="&amp;$A417)-SUMIFS(Movimientos!$E$5:$E$1004,Movimientos!$B$5:$B$1004,"Gasto",Movimientos!$A$5:$A$1004,"&lt;="&amp;$A417)-(SUMIFS(Ahorro!$D$5:$D$504,Ahorro!$B$5:$B$504,"Aportación",Ahorro!$A$5:$A$504,"&lt;="&amp;$A417)-SUMIFS(Ahorro!$D$5:$D$504,Ahorro!$B$5:$B$504,"Retirada",Ahorro!$A$5:$A$504,"&lt;="&amp;$A417)))</f>
        <v/>
      </c>
    </row>
    <row r="418">
      <c r="A418" s="21" t="n"/>
      <c r="B418" s="22" t="n"/>
      <c r="C418" s="16" t="n"/>
      <c r="D418" s="16" t="n"/>
      <c r="E418" s="13" t="n"/>
      <c r="F418" s="23">
        <f>IF(OR($A418="",$E418=""),"",Ajustes!$B$5+SUMIFS(Movimientos!$E$5:$E$1004,Movimientos!$B$5:$B$1004,"Ingreso",Movimientos!$A$5:$A$1004,"&lt;="&amp;$A418)-SUMIFS(Movimientos!$E$5:$E$1004,Movimientos!$B$5:$B$1004,"Gasto",Movimientos!$A$5:$A$1004,"&lt;="&amp;$A418)-(SUMIFS(Ahorro!$D$5:$D$504,Ahorro!$B$5:$B$504,"Aportación",Ahorro!$A$5:$A$504,"&lt;="&amp;$A418)-SUMIFS(Ahorro!$D$5:$D$504,Ahorro!$B$5:$B$504,"Retirada",Ahorro!$A$5:$A$504,"&lt;="&amp;$A418)))</f>
        <v/>
      </c>
    </row>
    <row r="419">
      <c r="A419" s="21" t="n"/>
      <c r="B419" s="22" t="n"/>
      <c r="C419" s="16" t="n"/>
      <c r="D419" s="16" t="n"/>
      <c r="E419" s="13" t="n"/>
      <c r="F419" s="23">
        <f>IF(OR($A419="",$E419=""),"",Ajustes!$B$5+SUMIFS(Movimientos!$E$5:$E$1004,Movimientos!$B$5:$B$1004,"Ingreso",Movimientos!$A$5:$A$1004,"&lt;="&amp;$A419)-SUMIFS(Movimientos!$E$5:$E$1004,Movimientos!$B$5:$B$1004,"Gasto",Movimientos!$A$5:$A$1004,"&lt;="&amp;$A419)-(SUMIFS(Ahorro!$D$5:$D$504,Ahorro!$B$5:$B$504,"Aportación",Ahorro!$A$5:$A$504,"&lt;="&amp;$A419)-SUMIFS(Ahorro!$D$5:$D$504,Ahorro!$B$5:$B$504,"Retirada",Ahorro!$A$5:$A$504,"&lt;="&amp;$A419)))</f>
        <v/>
      </c>
    </row>
    <row r="420">
      <c r="A420" s="21" t="n"/>
      <c r="B420" s="22" t="n"/>
      <c r="C420" s="16" t="n"/>
      <c r="D420" s="16" t="n"/>
      <c r="E420" s="13" t="n"/>
      <c r="F420" s="23">
        <f>IF(OR($A420="",$E420=""),"",Ajustes!$B$5+SUMIFS(Movimientos!$E$5:$E$1004,Movimientos!$B$5:$B$1004,"Ingreso",Movimientos!$A$5:$A$1004,"&lt;="&amp;$A420)-SUMIFS(Movimientos!$E$5:$E$1004,Movimientos!$B$5:$B$1004,"Gasto",Movimientos!$A$5:$A$1004,"&lt;="&amp;$A420)-(SUMIFS(Ahorro!$D$5:$D$504,Ahorro!$B$5:$B$504,"Aportación",Ahorro!$A$5:$A$504,"&lt;="&amp;$A420)-SUMIFS(Ahorro!$D$5:$D$504,Ahorro!$B$5:$B$504,"Retirada",Ahorro!$A$5:$A$504,"&lt;="&amp;$A420)))</f>
        <v/>
      </c>
    </row>
    <row r="421">
      <c r="A421" s="21" t="n"/>
      <c r="B421" s="22" t="n"/>
      <c r="C421" s="16" t="n"/>
      <c r="D421" s="16" t="n"/>
      <c r="E421" s="13" t="n"/>
      <c r="F421" s="23">
        <f>IF(OR($A421="",$E421=""),"",Ajustes!$B$5+SUMIFS(Movimientos!$E$5:$E$1004,Movimientos!$B$5:$B$1004,"Ingreso",Movimientos!$A$5:$A$1004,"&lt;="&amp;$A421)-SUMIFS(Movimientos!$E$5:$E$1004,Movimientos!$B$5:$B$1004,"Gasto",Movimientos!$A$5:$A$1004,"&lt;="&amp;$A421)-(SUMIFS(Ahorro!$D$5:$D$504,Ahorro!$B$5:$B$504,"Aportación",Ahorro!$A$5:$A$504,"&lt;="&amp;$A421)-SUMIFS(Ahorro!$D$5:$D$504,Ahorro!$B$5:$B$504,"Retirada",Ahorro!$A$5:$A$504,"&lt;="&amp;$A421)))</f>
        <v/>
      </c>
    </row>
    <row r="422">
      <c r="A422" s="21" t="n"/>
      <c r="B422" s="22" t="n"/>
      <c r="C422" s="16" t="n"/>
      <c r="D422" s="16" t="n"/>
      <c r="E422" s="13" t="n"/>
      <c r="F422" s="23">
        <f>IF(OR($A422="",$E422=""),"",Ajustes!$B$5+SUMIFS(Movimientos!$E$5:$E$1004,Movimientos!$B$5:$B$1004,"Ingreso",Movimientos!$A$5:$A$1004,"&lt;="&amp;$A422)-SUMIFS(Movimientos!$E$5:$E$1004,Movimientos!$B$5:$B$1004,"Gasto",Movimientos!$A$5:$A$1004,"&lt;="&amp;$A422)-(SUMIFS(Ahorro!$D$5:$D$504,Ahorro!$B$5:$B$504,"Aportación",Ahorro!$A$5:$A$504,"&lt;="&amp;$A422)-SUMIFS(Ahorro!$D$5:$D$504,Ahorro!$B$5:$B$504,"Retirada",Ahorro!$A$5:$A$504,"&lt;="&amp;$A422)))</f>
        <v/>
      </c>
    </row>
    <row r="423">
      <c r="A423" s="21" t="n"/>
      <c r="B423" s="22" t="n"/>
      <c r="C423" s="16" t="n"/>
      <c r="D423" s="16" t="n"/>
      <c r="E423" s="13" t="n"/>
      <c r="F423" s="23">
        <f>IF(OR($A423="",$E423=""),"",Ajustes!$B$5+SUMIFS(Movimientos!$E$5:$E$1004,Movimientos!$B$5:$B$1004,"Ingreso",Movimientos!$A$5:$A$1004,"&lt;="&amp;$A423)-SUMIFS(Movimientos!$E$5:$E$1004,Movimientos!$B$5:$B$1004,"Gasto",Movimientos!$A$5:$A$1004,"&lt;="&amp;$A423)-(SUMIFS(Ahorro!$D$5:$D$504,Ahorro!$B$5:$B$504,"Aportación",Ahorro!$A$5:$A$504,"&lt;="&amp;$A423)-SUMIFS(Ahorro!$D$5:$D$504,Ahorro!$B$5:$B$504,"Retirada",Ahorro!$A$5:$A$504,"&lt;="&amp;$A423)))</f>
        <v/>
      </c>
    </row>
    <row r="424">
      <c r="A424" s="21" t="n"/>
      <c r="B424" s="22" t="n"/>
      <c r="C424" s="16" t="n"/>
      <c r="D424" s="16" t="n"/>
      <c r="E424" s="13" t="n"/>
      <c r="F424" s="23">
        <f>IF(OR($A424="",$E424=""),"",Ajustes!$B$5+SUMIFS(Movimientos!$E$5:$E$1004,Movimientos!$B$5:$B$1004,"Ingreso",Movimientos!$A$5:$A$1004,"&lt;="&amp;$A424)-SUMIFS(Movimientos!$E$5:$E$1004,Movimientos!$B$5:$B$1004,"Gasto",Movimientos!$A$5:$A$1004,"&lt;="&amp;$A424)-(SUMIFS(Ahorro!$D$5:$D$504,Ahorro!$B$5:$B$504,"Aportación",Ahorro!$A$5:$A$504,"&lt;="&amp;$A424)-SUMIFS(Ahorro!$D$5:$D$504,Ahorro!$B$5:$B$504,"Retirada",Ahorro!$A$5:$A$504,"&lt;="&amp;$A424)))</f>
        <v/>
      </c>
    </row>
    <row r="425">
      <c r="A425" s="21" t="n"/>
      <c r="B425" s="22" t="n"/>
      <c r="C425" s="16" t="n"/>
      <c r="D425" s="16" t="n"/>
      <c r="E425" s="13" t="n"/>
      <c r="F425" s="23">
        <f>IF(OR($A425="",$E425=""),"",Ajustes!$B$5+SUMIFS(Movimientos!$E$5:$E$1004,Movimientos!$B$5:$B$1004,"Ingreso",Movimientos!$A$5:$A$1004,"&lt;="&amp;$A425)-SUMIFS(Movimientos!$E$5:$E$1004,Movimientos!$B$5:$B$1004,"Gasto",Movimientos!$A$5:$A$1004,"&lt;="&amp;$A425)-(SUMIFS(Ahorro!$D$5:$D$504,Ahorro!$B$5:$B$504,"Aportación",Ahorro!$A$5:$A$504,"&lt;="&amp;$A425)-SUMIFS(Ahorro!$D$5:$D$504,Ahorro!$B$5:$B$504,"Retirada",Ahorro!$A$5:$A$504,"&lt;="&amp;$A425)))</f>
        <v/>
      </c>
    </row>
    <row r="426">
      <c r="A426" s="21" t="n"/>
      <c r="B426" s="22" t="n"/>
      <c r="C426" s="16" t="n"/>
      <c r="D426" s="16" t="n"/>
      <c r="E426" s="13" t="n"/>
      <c r="F426" s="23">
        <f>IF(OR($A426="",$E426=""),"",Ajustes!$B$5+SUMIFS(Movimientos!$E$5:$E$1004,Movimientos!$B$5:$B$1004,"Ingreso",Movimientos!$A$5:$A$1004,"&lt;="&amp;$A426)-SUMIFS(Movimientos!$E$5:$E$1004,Movimientos!$B$5:$B$1004,"Gasto",Movimientos!$A$5:$A$1004,"&lt;="&amp;$A426)-(SUMIFS(Ahorro!$D$5:$D$504,Ahorro!$B$5:$B$504,"Aportación",Ahorro!$A$5:$A$504,"&lt;="&amp;$A426)-SUMIFS(Ahorro!$D$5:$D$504,Ahorro!$B$5:$B$504,"Retirada",Ahorro!$A$5:$A$504,"&lt;="&amp;$A426)))</f>
        <v/>
      </c>
    </row>
    <row r="427">
      <c r="A427" s="21" t="n"/>
      <c r="B427" s="22" t="n"/>
      <c r="C427" s="16" t="n"/>
      <c r="D427" s="16" t="n"/>
      <c r="E427" s="13" t="n"/>
      <c r="F427" s="23">
        <f>IF(OR($A427="",$E427=""),"",Ajustes!$B$5+SUMIFS(Movimientos!$E$5:$E$1004,Movimientos!$B$5:$B$1004,"Ingreso",Movimientos!$A$5:$A$1004,"&lt;="&amp;$A427)-SUMIFS(Movimientos!$E$5:$E$1004,Movimientos!$B$5:$B$1004,"Gasto",Movimientos!$A$5:$A$1004,"&lt;="&amp;$A427)-(SUMIFS(Ahorro!$D$5:$D$504,Ahorro!$B$5:$B$504,"Aportación",Ahorro!$A$5:$A$504,"&lt;="&amp;$A427)-SUMIFS(Ahorro!$D$5:$D$504,Ahorro!$B$5:$B$504,"Retirada",Ahorro!$A$5:$A$504,"&lt;="&amp;$A427)))</f>
        <v/>
      </c>
    </row>
    <row r="428">
      <c r="A428" s="21" t="n"/>
      <c r="B428" s="22" t="n"/>
      <c r="C428" s="16" t="n"/>
      <c r="D428" s="16" t="n"/>
      <c r="E428" s="13" t="n"/>
      <c r="F428" s="23">
        <f>IF(OR($A428="",$E428=""),"",Ajustes!$B$5+SUMIFS(Movimientos!$E$5:$E$1004,Movimientos!$B$5:$B$1004,"Ingreso",Movimientos!$A$5:$A$1004,"&lt;="&amp;$A428)-SUMIFS(Movimientos!$E$5:$E$1004,Movimientos!$B$5:$B$1004,"Gasto",Movimientos!$A$5:$A$1004,"&lt;="&amp;$A428)-(SUMIFS(Ahorro!$D$5:$D$504,Ahorro!$B$5:$B$504,"Aportación",Ahorro!$A$5:$A$504,"&lt;="&amp;$A428)-SUMIFS(Ahorro!$D$5:$D$504,Ahorro!$B$5:$B$504,"Retirada",Ahorro!$A$5:$A$504,"&lt;="&amp;$A428)))</f>
        <v/>
      </c>
    </row>
    <row r="429">
      <c r="A429" s="21" t="n"/>
      <c r="B429" s="22" t="n"/>
      <c r="C429" s="16" t="n"/>
      <c r="D429" s="16" t="n"/>
      <c r="E429" s="13" t="n"/>
      <c r="F429" s="23">
        <f>IF(OR($A429="",$E429=""),"",Ajustes!$B$5+SUMIFS(Movimientos!$E$5:$E$1004,Movimientos!$B$5:$B$1004,"Ingreso",Movimientos!$A$5:$A$1004,"&lt;="&amp;$A429)-SUMIFS(Movimientos!$E$5:$E$1004,Movimientos!$B$5:$B$1004,"Gasto",Movimientos!$A$5:$A$1004,"&lt;="&amp;$A429)-(SUMIFS(Ahorro!$D$5:$D$504,Ahorro!$B$5:$B$504,"Aportación",Ahorro!$A$5:$A$504,"&lt;="&amp;$A429)-SUMIFS(Ahorro!$D$5:$D$504,Ahorro!$B$5:$B$504,"Retirada",Ahorro!$A$5:$A$504,"&lt;="&amp;$A429)))</f>
        <v/>
      </c>
    </row>
    <row r="430">
      <c r="A430" s="21" t="n"/>
      <c r="B430" s="22" t="n"/>
      <c r="C430" s="16" t="n"/>
      <c r="D430" s="16" t="n"/>
      <c r="E430" s="13" t="n"/>
      <c r="F430" s="23">
        <f>IF(OR($A430="",$E430=""),"",Ajustes!$B$5+SUMIFS(Movimientos!$E$5:$E$1004,Movimientos!$B$5:$B$1004,"Ingreso",Movimientos!$A$5:$A$1004,"&lt;="&amp;$A430)-SUMIFS(Movimientos!$E$5:$E$1004,Movimientos!$B$5:$B$1004,"Gasto",Movimientos!$A$5:$A$1004,"&lt;="&amp;$A430)-(SUMIFS(Ahorro!$D$5:$D$504,Ahorro!$B$5:$B$504,"Aportación",Ahorro!$A$5:$A$504,"&lt;="&amp;$A430)-SUMIFS(Ahorro!$D$5:$D$504,Ahorro!$B$5:$B$504,"Retirada",Ahorro!$A$5:$A$504,"&lt;="&amp;$A430)))</f>
        <v/>
      </c>
    </row>
    <row r="431">
      <c r="A431" s="21" t="n"/>
      <c r="B431" s="22" t="n"/>
      <c r="C431" s="16" t="n"/>
      <c r="D431" s="16" t="n"/>
      <c r="E431" s="13" t="n"/>
      <c r="F431" s="23">
        <f>IF(OR($A431="",$E431=""),"",Ajustes!$B$5+SUMIFS(Movimientos!$E$5:$E$1004,Movimientos!$B$5:$B$1004,"Ingreso",Movimientos!$A$5:$A$1004,"&lt;="&amp;$A431)-SUMIFS(Movimientos!$E$5:$E$1004,Movimientos!$B$5:$B$1004,"Gasto",Movimientos!$A$5:$A$1004,"&lt;="&amp;$A431)-(SUMIFS(Ahorro!$D$5:$D$504,Ahorro!$B$5:$B$504,"Aportación",Ahorro!$A$5:$A$504,"&lt;="&amp;$A431)-SUMIFS(Ahorro!$D$5:$D$504,Ahorro!$B$5:$B$504,"Retirada",Ahorro!$A$5:$A$504,"&lt;="&amp;$A431)))</f>
        <v/>
      </c>
    </row>
    <row r="432">
      <c r="A432" s="21" t="n"/>
      <c r="B432" s="22" t="n"/>
      <c r="C432" s="16" t="n"/>
      <c r="D432" s="16" t="n"/>
      <c r="E432" s="13" t="n"/>
      <c r="F432" s="23">
        <f>IF(OR($A432="",$E432=""),"",Ajustes!$B$5+SUMIFS(Movimientos!$E$5:$E$1004,Movimientos!$B$5:$B$1004,"Ingreso",Movimientos!$A$5:$A$1004,"&lt;="&amp;$A432)-SUMIFS(Movimientos!$E$5:$E$1004,Movimientos!$B$5:$B$1004,"Gasto",Movimientos!$A$5:$A$1004,"&lt;="&amp;$A432)-(SUMIFS(Ahorro!$D$5:$D$504,Ahorro!$B$5:$B$504,"Aportación",Ahorro!$A$5:$A$504,"&lt;="&amp;$A432)-SUMIFS(Ahorro!$D$5:$D$504,Ahorro!$B$5:$B$504,"Retirada",Ahorro!$A$5:$A$504,"&lt;="&amp;$A432)))</f>
        <v/>
      </c>
    </row>
    <row r="433">
      <c r="A433" s="21" t="n"/>
      <c r="B433" s="22" t="n"/>
      <c r="C433" s="16" t="n"/>
      <c r="D433" s="16" t="n"/>
      <c r="E433" s="13" t="n"/>
      <c r="F433" s="23">
        <f>IF(OR($A433="",$E433=""),"",Ajustes!$B$5+SUMIFS(Movimientos!$E$5:$E$1004,Movimientos!$B$5:$B$1004,"Ingreso",Movimientos!$A$5:$A$1004,"&lt;="&amp;$A433)-SUMIFS(Movimientos!$E$5:$E$1004,Movimientos!$B$5:$B$1004,"Gasto",Movimientos!$A$5:$A$1004,"&lt;="&amp;$A433)-(SUMIFS(Ahorro!$D$5:$D$504,Ahorro!$B$5:$B$504,"Aportación",Ahorro!$A$5:$A$504,"&lt;="&amp;$A433)-SUMIFS(Ahorro!$D$5:$D$504,Ahorro!$B$5:$B$504,"Retirada",Ahorro!$A$5:$A$504,"&lt;="&amp;$A433)))</f>
        <v/>
      </c>
    </row>
    <row r="434">
      <c r="A434" s="21" t="n"/>
      <c r="B434" s="22" t="n"/>
      <c r="C434" s="16" t="n"/>
      <c r="D434" s="16" t="n"/>
      <c r="E434" s="13" t="n"/>
      <c r="F434" s="23">
        <f>IF(OR($A434="",$E434=""),"",Ajustes!$B$5+SUMIFS(Movimientos!$E$5:$E$1004,Movimientos!$B$5:$B$1004,"Ingreso",Movimientos!$A$5:$A$1004,"&lt;="&amp;$A434)-SUMIFS(Movimientos!$E$5:$E$1004,Movimientos!$B$5:$B$1004,"Gasto",Movimientos!$A$5:$A$1004,"&lt;="&amp;$A434)-(SUMIFS(Ahorro!$D$5:$D$504,Ahorro!$B$5:$B$504,"Aportación",Ahorro!$A$5:$A$504,"&lt;="&amp;$A434)-SUMIFS(Ahorro!$D$5:$D$504,Ahorro!$B$5:$B$504,"Retirada",Ahorro!$A$5:$A$504,"&lt;="&amp;$A434)))</f>
        <v/>
      </c>
    </row>
    <row r="435">
      <c r="A435" s="21" t="n"/>
      <c r="B435" s="22" t="n"/>
      <c r="C435" s="16" t="n"/>
      <c r="D435" s="16" t="n"/>
      <c r="E435" s="13" t="n"/>
      <c r="F435" s="23">
        <f>IF(OR($A435="",$E435=""),"",Ajustes!$B$5+SUMIFS(Movimientos!$E$5:$E$1004,Movimientos!$B$5:$B$1004,"Ingreso",Movimientos!$A$5:$A$1004,"&lt;="&amp;$A435)-SUMIFS(Movimientos!$E$5:$E$1004,Movimientos!$B$5:$B$1004,"Gasto",Movimientos!$A$5:$A$1004,"&lt;="&amp;$A435)-(SUMIFS(Ahorro!$D$5:$D$504,Ahorro!$B$5:$B$504,"Aportación",Ahorro!$A$5:$A$504,"&lt;="&amp;$A435)-SUMIFS(Ahorro!$D$5:$D$504,Ahorro!$B$5:$B$504,"Retirada",Ahorro!$A$5:$A$504,"&lt;="&amp;$A435)))</f>
        <v/>
      </c>
    </row>
    <row r="436">
      <c r="A436" s="21" t="n"/>
      <c r="B436" s="22" t="n"/>
      <c r="C436" s="16" t="n"/>
      <c r="D436" s="16" t="n"/>
      <c r="E436" s="13" t="n"/>
      <c r="F436" s="23">
        <f>IF(OR($A436="",$E436=""),"",Ajustes!$B$5+SUMIFS(Movimientos!$E$5:$E$1004,Movimientos!$B$5:$B$1004,"Ingreso",Movimientos!$A$5:$A$1004,"&lt;="&amp;$A436)-SUMIFS(Movimientos!$E$5:$E$1004,Movimientos!$B$5:$B$1004,"Gasto",Movimientos!$A$5:$A$1004,"&lt;="&amp;$A436)-(SUMIFS(Ahorro!$D$5:$D$504,Ahorro!$B$5:$B$504,"Aportación",Ahorro!$A$5:$A$504,"&lt;="&amp;$A436)-SUMIFS(Ahorro!$D$5:$D$504,Ahorro!$B$5:$B$504,"Retirada",Ahorro!$A$5:$A$504,"&lt;="&amp;$A436)))</f>
        <v/>
      </c>
    </row>
    <row r="437">
      <c r="A437" s="21" t="n"/>
      <c r="B437" s="22" t="n"/>
      <c r="C437" s="16" t="n"/>
      <c r="D437" s="16" t="n"/>
      <c r="E437" s="13" t="n"/>
      <c r="F437" s="23">
        <f>IF(OR($A437="",$E437=""),"",Ajustes!$B$5+SUMIFS(Movimientos!$E$5:$E$1004,Movimientos!$B$5:$B$1004,"Ingreso",Movimientos!$A$5:$A$1004,"&lt;="&amp;$A437)-SUMIFS(Movimientos!$E$5:$E$1004,Movimientos!$B$5:$B$1004,"Gasto",Movimientos!$A$5:$A$1004,"&lt;="&amp;$A437)-(SUMIFS(Ahorro!$D$5:$D$504,Ahorro!$B$5:$B$504,"Aportación",Ahorro!$A$5:$A$504,"&lt;="&amp;$A437)-SUMIFS(Ahorro!$D$5:$D$504,Ahorro!$B$5:$B$504,"Retirada",Ahorro!$A$5:$A$504,"&lt;="&amp;$A437)))</f>
        <v/>
      </c>
    </row>
    <row r="438">
      <c r="A438" s="21" t="n"/>
      <c r="B438" s="22" t="n"/>
      <c r="C438" s="16" t="n"/>
      <c r="D438" s="16" t="n"/>
      <c r="E438" s="13" t="n"/>
      <c r="F438" s="23">
        <f>IF(OR($A438="",$E438=""),"",Ajustes!$B$5+SUMIFS(Movimientos!$E$5:$E$1004,Movimientos!$B$5:$B$1004,"Ingreso",Movimientos!$A$5:$A$1004,"&lt;="&amp;$A438)-SUMIFS(Movimientos!$E$5:$E$1004,Movimientos!$B$5:$B$1004,"Gasto",Movimientos!$A$5:$A$1004,"&lt;="&amp;$A438)-(SUMIFS(Ahorro!$D$5:$D$504,Ahorro!$B$5:$B$504,"Aportación",Ahorro!$A$5:$A$504,"&lt;="&amp;$A438)-SUMIFS(Ahorro!$D$5:$D$504,Ahorro!$B$5:$B$504,"Retirada",Ahorro!$A$5:$A$504,"&lt;="&amp;$A438)))</f>
        <v/>
      </c>
    </row>
    <row r="439">
      <c r="A439" s="21" t="n"/>
      <c r="B439" s="22" t="n"/>
      <c r="C439" s="16" t="n"/>
      <c r="D439" s="16" t="n"/>
      <c r="E439" s="13" t="n"/>
      <c r="F439" s="23">
        <f>IF(OR($A439="",$E439=""),"",Ajustes!$B$5+SUMIFS(Movimientos!$E$5:$E$1004,Movimientos!$B$5:$B$1004,"Ingreso",Movimientos!$A$5:$A$1004,"&lt;="&amp;$A439)-SUMIFS(Movimientos!$E$5:$E$1004,Movimientos!$B$5:$B$1004,"Gasto",Movimientos!$A$5:$A$1004,"&lt;="&amp;$A439)-(SUMIFS(Ahorro!$D$5:$D$504,Ahorro!$B$5:$B$504,"Aportación",Ahorro!$A$5:$A$504,"&lt;="&amp;$A439)-SUMIFS(Ahorro!$D$5:$D$504,Ahorro!$B$5:$B$504,"Retirada",Ahorro!$A$5:$A$504,"&lt;="&amp;$A439)))</f>
        <v/>
      </c>
    </row>
    <row r="440">
      <c r="A440" s="21" t="n"/>
      <c r="B440" s="22" t="n"/>
      <c r="C440" s="16" t="n"/>
      <c r="D440" s="16" t="n"/>
      <c r="E440" s="13" t="n"/>
      <c r="F440" s="23">
        <f>IF(OR($A440="",$E440=""),"",Ajustes!$B$5+SUMIFS(Movimientos!$E$5:$E$1004,Movimientos!$B$5:$B$1004,"Ingreso",Movimientos!$A$5:$A$1004,"&lt;="&amp;$A440)-SUMIFS(Movimientos!$E$5:$E$1004,Movimientos!$B$5:$B$1004,"Gasto",Movimientos!$A$5:$A$1004,"&lt;="&amp;$A440)-(SUMIFS(Ahorro!$D$5:$D$504,Ahorro!$B$5:$B$504,"Aportación",Ahorro!$A$5:$A$504,"&lt;="&amp;$A440)-SUMIFS(Ahorro!$D$5:$D$504,Ahorro!$B$5:$B$504,"Retirada",Ahorro!$A$5:$A$504,"&lt;="&amp;$A440)))</f>
        <v/>
      </c>
    </row>
    <row r="441">
      <c r="A441" s="21" t="n"/>
      <c r="B441" s="22" t="n"/>
      <c r="C441" s="16" t="n"/>
      <c r="D441" s="16" t="n"/>
      <c r="E441" s="13" t="n"/>
      <c r="F441" s="23">
        <f>IF(OR($A441="",$E441=""),"",Ajustes!$B$5+SUMIFS(Movimientos!$E$5:$E$1004,Movimientos!$B$5:$B$1004,"Ingreso",Movimientos!$A$5:$A$1004,"&lt;="&amp;$A441)-SUMIFS(Movimientos!$E$5:$E$1004,Movimientos!$B$5:$B$1004,"Gasto",Movimientos!$A$5:$A$1004,"&lt;="&amp;$A441)-(SUMIFS(Ahorro!$D$5:$D$504,Ahorro!$B$5:$B$504,"Aportación",Ahorro!$A$5:$A$504,"&lt;="&amp;$A441)-SUMIFS(Ahorro!$D$5:$D$504,Ahorro!$B$5:$B$504,"Retirada",Ahorro!$A$5:$A$504,"&lt;="&amp;$A441)))</f>
        <v/>
      </c>
    </row>
    <row r="442">
      <c r="A442" s="21" t="n"/>
      <c r="B442" s="22" t="n"/>
      <c r="C442" s="16" t="n"/>
      <c r="D442" s="16" t="n"/>
      <c r="E442" s="13" t="n"/>
      <c r="F442" s="23">
        <f>IF(OR($A442="",$E442=""),"",Ajustes!$B$5+SUMIFS(Movimientos!$E$5:$E$1004,Movimientos!$B$5:$B$1004,"Ingreso",Movimientos!$A$5:$A$1004,"&lt;="&amp;$A442)-SUMIFS(Movimientos!$E$5:$E$1004,Movimientos!$B$5:$B$1004,"Gasto",Movimientos!$A$5:$A$1004,"&lt;="&amp;$A442)-(SUMIFS(Ahorro!$D$5:$D$504,Ahorro!$B$5:$B$504,"Aportación",Ahorro!$A$5:$A$504,"&lt;="&amp;$A442)-SUMIFS(Ahorro!$D$5:$D$504,Ahorro!$B$5:$B$504,"Retirada",Ahorro!$A$5:$A$504,"&lt;="&amp;$A442)))</f>
        <v/>
      </c>
    </row>
    <row r="443">
      <c r="A443" s="21" t="n"/>
      <c r="B443" s="22" t="n"/>
      <c r="C443" s="16" t="n"/>
      <c r="D443" s="16" t="n"/>
      <c r="E443" s="13" t="n"/>
      <c r="F443" s="23">
        <f>IF(OR($A443="",$E443=""),"",Ajustes!$B$5+SUMIFS(Movimientos!$E$5:$E$1004,Movimientos!$B$5:$B$1004,"Ingreso",Movimientos!$A$5:$A$1004,"&lt;="&amp;$A443)-SUMIFS(Movimientos!$E$5:$E$1004,Movimientos!$B$5:$B$1004,"Gasto",Movimientos!$A$5:$A$1004,"&lt;="&amp;$A443)-(SUMIFS(Ahorro!$D$5:$D$504,Ahorro!$B$5:$B$504,"Aportación",Ahorro!$A$5:$A$504,"&lt;="&amp;$A443)-SUMIFS(Ahorro!$D$5:$D$504,Ahorro!$B$5:$B$504,"Retirada",Ahorro!$A$5:$A$504,"&lt;="&amp;$A443)))</f>
        <v/>
      </c>
    </row>
    <row r="444">
      <c r="A444" s="21" t="n"/>
      <c r="B444" s="22" t="n"/>
      <c r="C444" s="16" t="n"/>
      <c r="D444" s="16" t="n"/>
      <c r="E444" s="13" t="n"/>
      <c r="F444" s="23">
        <f>IF(OR($A444="",$E444=""),"",Ajustes!$B$5+SUMIFS(Movimientos!$E$5:$E$1004,Movimientos!$B$5:$B$1004,"Ingreso",Movimientos!$A$5:$A$1004,"&lt;="&amp;$A444)-SUMIFS(Movimientos!$E$5:$E$1004,Movimientos!$B$5:$B$1004,"Gasto",Movimientos!$A$5:$A$1004,"&lt;="&amp;$A444)-(SUMIFS(Ahorro!$D$5:$D$504,Ahorro!$B$5:$B$504,"Aportación",Ahorro!$A$5:$A$504,"&lt;="&amp;$A444)-SUMIFS(Ahorro!$D$5:$D$504,Ahorro!$B$5:$B$504,"Retirada",Ahorro!$A$5:$A$504,"&lt;="&amp;$A444)))</f>
        <v/>
      </c>
    </row>
    <row r="445">
      <c r="A445" s="21" t="n"/>
      <c r="B445" s="22" t="n"/>
      <c r="C445" s="16" t="n"/>
      <c r="D445" s="16" t="n"/>
      <c r="E445" s="13" t="n"/>
      <c r="F445" s="23">
        <f>IF(OR($A445="",$E445=""),"",Ajustes!$B$5+SUMIFS(Movimientos!$E$5:$E$1004,Movimientos!$B$5:$B$1004,"Ingreso",Movimientos!$A$5:$A$1004,"&lt;="&amp;$A445)-SUMIFS(Movimientos!$E$5:$E$1004,Movimientos!$B$5:$B$1004,"Gasto",Movimientos!$A$5:$A$1004,"&lt;="&amp;$A445)-(SUMIFS(Ahorro!$D$5:$D$504,Ahorro!$B$5:$B$504,"Aportación",Ahorro!$A$5:$A$504,"&lt;="&amp;$A445)-SUMIFS(Ahorro!$D$5:$D$504,Ahorro!$B$5:$B$504,"Retirada",Ahorro!$A$5:$A$504,"&lt;="&amp;$A445)))</f>
        <v/>
      </c>
    </row>
    <row r="446">
      <c r="A446" s="21" t="n"/>
      <c r="B446" s="22" t="n"/>
      <c r="C446" s="16" t="n"/>
      <c r="D446" s="16" t="n"/>
      <c r="E446" s="13" t="n"/>
      <c r="F446" s="23">
        <f>IF(OR($A446="",$E446=""),"",Ajustes!$B$5+SUMIFS(Movimientos!$E$5:$E$1004,Movimientos!$B$5:$B$1004,"Ingreso",Movimientos!$A$5:$A$1004,"&lt;="&amp;$A446)-SUMIFS(Movimientos!$E$5:$E$1004,Movimientos!$B$5:$B$1004,"Gasto",Movimientos!$A$5:$A$1004,"&lt;="&amp;$A446)-(SUMIFS(Ahorro!$D$5:$D$504,Ahorro!$B$5:$B$504,"Aportación",Ahorro!$A$5:$A$504,"&lt;="&amp;$A446)-SUMIFS(Ahorro!$D$5:$D$504,Ahorro!$B$5:$B$504,"Retirada",Ahorro!$A$5:$A$504,"&lt;="&amp;$A446)))</f>
        <v/>
      </c>
    </row>
    <row r="447">
      <c r="A447" s="21" t="n"/>
      <c r="B447" s="22" t="n"/>
      <c r="C447" s="16" t="n"/>
      <c r="D447" s="16" t="n"/>
      <c r="E447" s="13" t="n"/>
      <c r="F447" s="23">
        <f>IF(OR($A447="",$E447=""),"",Ajustes!$B$5+SUMIFS(Movimientos!$E$5:$E$1004,Movimientos!$B$5:$B$1004,"Ingreso",Movimientos!$A$5:$A$1004,"&lt;="&amp;$A447)-SUMIFS(Movimientos!$E$5:$E$1004,Movimientos!$B$5:$B$1004,"Gasto",Movimientos!$A$5:$A$1004,"&lt;="&amp;$A447)-(SUMIFS(Ahorro!$D$5:$D$504,Ahorro!$B$5:$B$504,"Aportación",Ahorro!$A$5:$A$504,"&lt;="&amp;$A447)-SUMIFS(Ahorro!$D$5:$D$504,Ahorro!$B$5:$B$504,"Retirada",Ahorro!$A$5:$A$504,"&lt;="&amp;$A447)))</f>
        <v/>
      </c>
    </row>
    <row r="448">
      <c r="A448" s="21" t="n"/>
      <c r="B448" s="22" t="n"/>
      <c r="C448" s="16" t="n"/>
      <c r="D448" s="16" t="n"/>
      <c r="E448" s="13" t="n"/>
      <c r="F448" s="23">
        <f>IF(OR($A448="",$E448=""),"",Ajustes!$B$5+SUMIFS(Movimientos!$E$5:$E$1004,Movimientos!$B$5:$B$1004,"Ingreso",Movimientos!$A$5:$A$1004,"&lt;="&amp;$A448)-SUMIFS(Movimientos!$E$5:$E$1004,Movimientos!$B$5:$B$1004,"Gasto",Movimientos!$A$5:$A$1004,"&lt;="&amp;$A448)-(SUMIFS(Ahorro!$D$5:$D$504,Ahorro!$B$5:$B$504,"Aportación",Ahorro!$A$5:$A$504,"&lt;="&amp;$A448)-SUMIFS(Ahorro!$D$5:$D$504,Ahorro!$B$5:$B$504,"Retirada",Ahorro!$A$5:$A$504,"&lt;="&amp;$A448)))</f>
        <v/>
      </c>
    </row>
    <row r="449">
      <c r="A449" s="21" t="n"/>
      <c r="B449" s="22" t="n"/>
      <c r="C449" s="16" t="n"/>
      <c r="D449" s="16" t="n"/>
      <c r="E449" s="13" t="n"/>
      <c r="F449" s="23">
        <f>IF(OR($A449="",$E449=""),"",Ajustes!$B$5+SUMIFS(Movimientos!$E$5:$E$1004,Movimientos!$B$5:$B$1004,"Ingreso",Movimientos!$A$5:$A$1004,"&lt;="&amp;$A449)-SUMIFS(Movimientos!$E$5:$E$1004,Movimientos!$B$5:$B$1004,"Gasto",Movimientos!$A$5:$A$1004,"&lt;="&amp;$A449)-(SUMIFS(Ahorro!$D$5:$D$504,Ahorro!$B$5:$B$504,"Aportación",Ahorro!$A$5:$A$504,"&lt;="&amp;$A449)-SUMIFS(Ahorro!$D$5:$D$504,Ahorro!$B$5:$B$504,"Retirada",Ahorro!$A$5:$A$504,"&lt;="&amp;$A449)))</f>
        <v/>
      </c>
    </row>
    <row r="450">
      <c r="A450" s="21" t="n"/>
      <c r="B450" s="22" t="n"/>
      <c r="C450" s="16" t="n"/>
      <c r="D450" s="16" t="n"/>
      <c r="E450" s="13" t="n"/>
      <c r="F450" s="23">
        <f>IF(OR($A450="",$E450=""),"",Ajustes!$B$5+SUMIFS(Movimientos!$E$5:$E$1004,Movimientos!$B$5:$B$1004,"Ingreso",Movimientos!$A$5:$A$1004,"&lt;="&amp;$A450)-SUMIFS(Movimientos!$E$5:$E$1004,Movimientos!$B$5:$B$1004,"Gasto",Movimientos!$A$5:$A$1004,"&lt;="&amp;$A450)-(SUMIFS(Ahorro!$D$5:$D$504,Ahorro!$B$5:$B$504,"Aportación",Ahorro!$A$5:$A$504,"&lt;="&amp;$A450)-SUMIFS(Ahorro!$D$5:$D$504,Ahorro!$B$5:$B$504,"Retirada",Ahorro!$A$5:$A$504,"&lt;="&amp;$A450)))</f>
        <v/>
      </c>
    </row>
    <row r="451">
      <c r="A451" s="21" t="n"/>
      <c r="B451" s="22" t="n"/>
      <c r="C451" s="16" t="n"/>
      <c r="D451" s="16" t="n"/>
      <c r="E451" s="13" t="n"/>
      <c r="F451" s="23">
        <f>IF(OR($A451="",$E451=""),"",Ajustes!$B$5+SUMIFS(Movimientos!$E$5:$E$1004,Movimientos!$B$5:$B$1004,"Ingreso",Movimientos!$A$5:$A$1004,"&lt;="&amp;$A451)-SUMIFS(Movimientos!$E$5:$E$1004,Movimientos!$B$5:$B$1004,"Gasto",Movimientos!$A$5:$A$1004,"&lt;="&amp;$A451)-(SUMIFS(Ahorro!$D$5:$D$504,Ahorro!$B$5:$B$504,"Aportación",Ahorro!$A$5:$A$504,"&lt;="&amp;$A451)-SUMIFS(Ahorro!$D$5:$D$504,Ahorro!$B$5:$B$504,"Retirada",Ahorro!$A$5:$A$504,"&lt;="&amp;$A451)))</f>
        <v/>
      </c>
    </row>
    <row r="452">
      <c r="A452" s="21" t="n"/>
      <c r="B452" s="22" t="n"/>
      <c r="C452" s="16" t="n"/>
      <c r="D452" s="16" t="n"/>
      <c r="E452" s="13" t="n"/>
      <c r="F452" s="23">
        <f>IF(OR($A452="",$E452=""),"",Ajustes!$B$5+SUMIFS(Movimientos!$E$5:$E$1004,Movimientos!$B$5:$B$1004,"Ingreso",Movimientos!$A$5:$A$1004,"&lt;="&amp;$A452)-SUMIFS(Movimientos!$E$5:$E$1004,Movimientos!$B$5:$B$1004,"Gasto",Movimientos!$A$5:$A$1004,"&lt;="&amp;$A452)-(SUMIFS(Ahorro!$D$5:$D$504,Ahorro!$B$5:$B$504,"Aportación",Ahorro!$A$5:$A$504,"&lt;="&amp;$A452)-SUMIFS(Ahorro!$D$5:$D$504,Ahorro!$B$5:$B$504,"Retirada",Ahorro!$A$5:$A$504,"&lt;="&amp;$A452)))</f>
        <v/>
      </c>
    </row>
    <row r="453">
      <c r="A453" s="21" t="n"/>
      <c r="B453" s="22" t="n"/>
      <c r="C453" s="16" t="n"/>
      <c r="D453" s="16" t="n"/>
      <c r="E453" s="13" t="n"/>
      <c r="F453" s="23">
        <f>IF(OR($A453="",$E453=""),"",Ajustes!$B$5+SUMIFS(Movimientos!$E$5:$E$1004,Movimientos!$B$5:$B$1004,"Ingreso",Movimientos!$A$5:$A$1004,"&lt;="&amp;$A453)-SUMIFS(Movimientos!$E$5:$E$1004,Movimientos!$B$5:$B$1004,"Gasto",Movimientos!$A$5:$A$1004,"&lt;="&amp;$A453)-(SUMIFS(Ahorro!$D$5:$D$504,Ahorro!$B$5:$B$504,"Aportación",Ahorro!$A$5:$A$504,"&lt;="&amp;$A453)-SUMIFS(Ahorro!$D$5:$D$504,Ahorro!$B$5:$B$504,"Retirada",Ahorro!$A$5:$A$504,"&lt;="&amp;$A453)))</f>
        <v/>
      </c>
    </row>
    <row r="454">
      <c r="A454" s="21" t="n"/>
      <c r="B454" s="22" t="n"/>
      <c r="C454" s="16" t="n"/>
      <c r="D454" s="16" t="n"/>
      <c r="E454" s="13" t="n"/>
      <c r="F454" s="23">
        <f>IF(OR($A454="",$E454=""),"",Ajustes!$B$5+SUMIFS(Movimientos!$E$5:$E$1004,Movimientos!$B$5:$B$1004,"Ingreso",Movimientos!$A$5:$A$1004,"&lt;="&amp;$A454)-SUMIFS(Movimientos!$E$5:$E$1004,Movimientos!$B$5:$B$1004,"Gasto",Movimientos!$A$5:$A$1004,"&lt;="&amp;$A454)-(SUMIFS(Ahorro!$D$5:$D$504,Ahorro!$B$5:$B$504,"Aportación",Ahorro!$A$5:$A$504,"&lt;="&amp;$A454)-SUMIFS(Ahorro!$D$5:$D$504,Ahorro!$B$5:$B$504,"Retirada",Ahorro!$A$5:$A$504,"&lt;="&amp;$A454)))</f>
        <v/>
      </c>
    </row>
    <row r="455">
      <c r="A455" s="21" t="n"/>
      <c r="B455" s="22" t="n"/>
      <c r="C455" s="16" t="n"/>
      <c r="D455" s="16" t="n"/>
      <c r="E455" s="13" t="n"/>
      <c r="F455" s="23">
        <f>IF(OR($A455="",$E455=""),"",Ajustes!$B$5+SUMIFS(Movimientos!$E$5:$E$1004,Movimientos!$B$5:$B$1004,"Ingreso",Movimientos!$A$5:$A$1004,"&lt;="&amp;$A455)-SUMIFS(Movimientos!$E$5:$E$1004,Movimientos!$B$5:$B$1004,"Gasto",Movimientos!$A$5:$A$1004,"&lt;="&amp;$A455)-(SUMIFS(Ahorro!$D$5:$D$504,Ahorro!$B$5:$B$504,"Aportación",Ahorro!$A$5:$A$504,"&lt;="&amp;$A455)-SUMIFS(Ahorro!$D$5:$D$504,Ahorro!$B$5:$B$504,"Retirada",Ahorro!$A$5:$A$504,"&lt;="&amp;$A455)))</f>
        <v/>
      </c>
    </row>
    <row r="456">
      <c r="A456" s="21" t="n"/>
      <c r="B456" s="22" t="n"/>
      <c r="C456" s="16" t="n"/>
      <c r="D456" s="16" t="n"/>
      <c r="E456" s="13" t="n"/>
      <c r="F456" s="23">
        <f>IF(OR($A456="",$E456=""),"",Ajustes!$B$5+SUMIFS(Movimientos!$E$5:$E$1004,Movimientos!$B$5:$B$1004,"Ingreso",Movimientos!$A$5:$A$1004,"&lt;="&amp;$A456)-SUMIFS(Movimientos!$E$5:$E$1004,Movimientos!$B$5:$B$1004,"Gasto",Movimientos!$A$5:$A$1004,"&lt;="&amp;$A456)-(SUMIFS(Ahorro!$D$5:$D$504,Ahorro!$B$5:$B$504,"Aportación",Ahorro!$A$5:$A$504,"&lt;="&amp;$A456)-SUMIFS(Ahorro!$D$5:$D$504,Ahorro!$B$5:$B$504,"Retirada",Ahorro!$A$5:$A$504,"&lt;="&amp;$A456)))</f>
        <v/>
      </c>
    </row>
    <row r="457">
      <c r="A457" s="21" t="n"/>
      <c r="B457" s="22" t="n"/>
      <c r="C457" s="16" t="n"/>
      <c r="D457" s="16" t="n"/>
      <c r="E457" s="13" t="n"/>
      <c r="F457" s="23">
        <f>IF(OR($A457="",$E457=""),"",Ajustes!$B$5+SUMIFS(Movimientos!$E$5:$E$1004,Movimientos!$B$5:$B$1004,"Ingreso",Movimientos!$A$5:$A$1004,"&lt;="&amp;$A457)-SUMIFS(Movimientos!$E$5:$E$1004,Movimientos!$B$5:$B$1004,"Gasto",Movimientos!$A$5:$A$1004,"&lt;="&amp;$A457)-(SUMIFS(Ahorro!$D$5:$D$504,Ahorro!$B$5:$B$504,"Aportación",Ahorro!$A$5:$A$504,"&lt;="&amp;$A457)-SUMIFS(Ahorro!$D$5:$D$504,Ahorro!$B$5:$B$504,"Retirada",Ahorro!$A$5:$A$504,"&lt;="&amp;$A457)))</f>
        <v/>
      </c>
    </row>
    <row r="458">
      <c r="A458" s="21" t="n"/>
      <c r="B458" s="22" t="n"/>
      <c r="C458" s="16" t="n"/>
      <c r="D458" s="16" t="n"/>
      <c r="E458" s="13" t="n"/>
      <c r="F458" s="23">
        <f>IF(OR($A458="",$E458=""),"",Ajustes!$B$5+SUMIFS(Movimientos!$E$5:$E$1004,Movimientos!$B$5:$B$1004,"Ingreso",Movimientos!$A$5:$A$1004,"&lt;="&amp;$A458)-SUMIFS(Movimientos!$E$5:$E$1004,Movimientos!$B$5:$B$1004,"Gasto",Movimientos!$A$5:$A$1004,"&lt;="&amp;$A458)-(SUMIFS(Ahorro!$D$5:$D$504,Ahorro!$B$5:$B$504,"Aportación",Ahorro!$A$5:$A$504,"&lt;="&amp;$A458)-SUMIFS(Ahorro!$D$5:$D$504,Ahorro!$B$5:$B$504,"Retirada",Ahorro!$A$5:$A$504,"&lt;="&amp;$A458)))</f>
        <v/>
      </c>
    </row>
    <row r="459">
      <c r="A459" s="21" t="n"/>
      <c r="B459" s="22" t="n"/>
      <c r="C459" s="16" t="n"/>
      <c r="D459" s="16" t="n"/>
      <c r="E459" s="13" t="n"/>
      <c r="F459" s="23">
        <f>IF(OR($A459="",$E459=""),"",Ajustes!$B$5+SUMIFS(Movimientos!$E$5:$E$1004,Movimientos!$B$5:$B$1004,"Ingreso",Movimientos!$A$5:$A$1004,"&lt;="&amp;$A459)-SUMIFS(Movimientos!$E$5:$E$1004,Movimientos!$B$5:$B$1004,"Gasto",Movimientos!$A$5:$A$1004,"&lt;="&amp;$A459)-(SUMIFS(Ahorro!$D$5:$D$504,Ahorro!$B$5:$B$504,"Aportación",Ahorro!$A$5:$A$504,"&lt;="&amp;$A459)-SUMIFS(Ahorro!$D$5:$D$504,Ahorro!$B$5:$B$504,"Retirada",Ahorro!$A$5:$A$504,"&lt;="&amp;$A459)))</f>
        <v/>
      </c>
    </row>
    <row r="460">
      <c r="A460" s="21" t="n"/>
      <c r="B460" s="22" t="n"/>
      <c r="C460" s="16" t="n"/>
      <c r="D460" s="16" t="n"/>
      <c r="E460" s="13" t="n"/>
      <c r="F460" s="23">
        <f>IF(OR($A460="",$E460=""),"",Ajustes!$B$5+SUMIFS(Movimientos!$E$5:$E$1004,Movimientos!$B$5:$B$1004,"Ingreso",Movimientos!$A$5:$A$1004,"&lt;="&amp;$A460)-SUMIFS(Movimientos!$E$5:$E$1004,Movimientos!$B$5:$B$1004,"Gasto",Movimientos!$A$5:$A$1004,"&lt;="&amp;$A460)-(SUMIFS(Ahorro!$D$5:$D$504,Ahorro!$B$5:$B$504,"Aportación",Ahorro!$A$5:$A$504,"&lt;="&amp;$A460)-SUMIFS(Ahorro!$D$5:$D$504,Ahorro!$B$5:$B$504,"Retirada",Ahorro!$A$5:$A$504,"&lt;="&amp;$A460)))</f>
        <v/>
      </c>
    </row>
    <row r="461">
      <c r="A461" s="21" t="n"/>
      <c r="B461" s="22" t="n"/>
      <c r="C461" s="16" t="n"/>
      <c r="D461" s="16" t="n"/>
      <c r="E461" s="13" t="n"/>
      <c r="F461" s="23">
        <f>IF(OR($A461="",$E461=""),"",Ajustes!$B$5+SUMIFS(Movimientos!$E$5:$E$1004,Movimientos!$B$5:$B$1004,"Ingreso",Movimientos!$A$5:$A$1004,"&lt;="&amp;$A461)-SUMIFS(Movimientos!$E$5:$E$1004,Movimientos!$B$5:$B$1004,"Gasto",Movimientos!$A$5:$A$1004,"&lt;="&amp;$A461)-(SUMIFS(Ahorro!$D$5:$D$504,Ahorro!$B$5:$B$504,"Aportación",Ahorro!$A$5:$A$504,"&lt;="&amp;$A461)-SUMIFS(Ahorro!$D$5:$D$504,Ahorro!$B$5:$B$504,"Retirada",Ahorro!$A$5:$A$504,"&lt;="&amp;$A461)))</f>
        <v/>
      </c>
    </row>
    <row r="462">
      <c r="A462" s="21" t="n"/>
      <c r="B462" s="22" t="n"/>
      <c r="C462" s="16" t="n"/>
      <c r="D462" s="16" t="n"/>
      <c r="E462" s="13" t="n"/>
      <c r="F462" s="23">
        <f>IF(OR($A462="",$E462=""),"",Ajustes!$B$5+SUMIFS(Movimientos!$E$5:$E$1004,Movimientos!$B$5:$B$1004,"Ingreso",Movimientos!$A$5:$A$1004,"&lt;="&amp;$A462)-SUMIFS(Movimientos!$E$5:$E$1004,Movimientos!$B$5:$B$1004,"Gasto",Movimientos!$A$5:$A$1004,"&lt;="&amp;$A462)-(SUMIFS(Ahorro!$D$5:$D$504,Ahorro!$B$5:$B$504,"Aportación",Ahorro!$A$5:$A$504,"&lt;="&amp;$A462)-SUMIFS(Ahorro!$D$5:$D$504,Ahorro!$B$5:$B$504,"Retirada",Ahorro!$A$5:$A$504,"&lt;="&amp;$A462)))</f>
        <v/>
      </c>
    </row>
    <row r="463">
      <c r="A463" s="21" t="n"/>
      <c r="B463" s="22" t="n"/>
      <c r="C463" s="16" t="n"/>
      <c r="D463" s="16" t="n"/>
      <c r="E463" s="13" t="n"/>
      <c r="F463" s="23">
        <f>IF(OR($A463="",$E463=""),"",Ajustes!$B$5+SUMIFS(Movimientos!$E$5:$E$1004,Movimientos!$B$5:$B$1004,"Ingreso",Movimientos!$A$5:$A$1004,"&lt;="&amp;$A463)-SUMIFS(Movimientos!$E$5:$E$1004,Movimientos!$B$5:$B$1004,"Gasto",Movimientos!$A$5:$A$1004,"&lt;="&amp;$A463)-(SUMIFS(Ahorro!$D$5:$D$504,Ahorro!$B$5:$B$504,"Aportación",Ahorro!$A$5:$A$504,"&lt;="&amp;$A463)-SUMIFS(Ahorro!$D$5:$D$504,Ahorro!$B$5:$B$504,"Retirada",Ahorro!$A$5:$A$504,"&lt;="&amp;$A463)))</f>
        <v/>
      </c>
    </row>
    <row r="464">
      <c r="A464" s="21" t="n"/>
      <c r="B464" s="22" t="n"/>
      <c r="C464" s="16" t="n"/>
      <c r="D464" s="16" t="n"/>
      <c r="E464" s="13" t="n"/>
      <c r="F464" s="23">
        <f>IF(OR($A464="",$E464=""),"",Ajustes!$B$5+SUMIFS(Movimientos!$E$5:$E$1004,Movimientos!$B$5:$B$1004,"Ingreso",Movimientos!$A$5:$A$1004,"&lt;="&amp;$A464)-SUMIFS(Movimientos!$E$5:$E$1004,Movimientos!$B$5:$B$1004,"Gasto",Movimientos!$A$5:$A$1004,"&lt;="&amp;$A464)-(SUMIFS(Ahorro!$D$5:$D$504,Ahorro!$B$5:$B$504,"Aportación",Ahorro!$A$5:$A$504,"&lt;="&amp;$A464)-SUMIFS(Ahorro!$D$5:$D$504,Ahorro!$B$5:$B$504,"Retirada",Ahorro!$A$5:$A$504,"&lt;="&amp;$A464)))</f>
        <v/>
      </c>
    </row>
    <row r="465">
      <c r="A465" s="21" t="n"/>
      <c r="B465" s="22" t="n"/>
      <c r="C465" s="16" t="n"/>
      <c r="D465" s="16" t="n"/>
      <c r="E465" s="13" t="n"/>
      <c r="F465" s="23">
        <f>IF(OR($A465="",$E465=""),"",Ajustes!$B$5+SUMIFS(Movimientos!$E$5:$E$1004,Movimientos!$B$5:$B$1004,"Ingreso",Movimientos!$A$5:$A$1004,"&lt;="&amp;$A465)-SUMIFS(Movimientos!$E$5:$E$1004,Movimientos!$B$5:$B$1004,"Gasto",Movimientos!$A$5:$A$1004,"&lt;="&amp;$A465)-(SUMIFS(Ahorro!$D$5:$D$504,Ahorro!$B$5:$B$504,"Aportación",Ahorro!$A$5:$A$504,"&lt;="&amp;$A465)-SUMIFS(Ahorro!$D$5:$D$504,Ahorro!$B$5:$B$504,"Retirada",Ahorro!$A$5:$A$504,"&lt;="&amp;$A465)))</f>
        <v/>
      </c>
    </row>
    <row r="466">
      <c r="A466" s="21" t="n"/>
      <c r="B466" s="22" t="n"/>
      <c r="C466" s="16" t="n"/>
      <c r="D466" s="16" t="n"/>
      <c r="E466" s="13" t="n"/>
      <c r="F466" s="23">
        <f>IF(OR($A466="",$E466=""),"",Ajustes!$B$5+SUMIFS(Movimientos!$E$5:$E$1004,Movimientos!$B$5:$B$1004,"Ingreso",Movimientos!$A$5:$A$1004,"&lt;="&amp;$A466)-SUMIFS(Movimientos!$E$5:$E$1004,Movimientos!$B$5:$B$1004,"Gasto",Movimientos!$A$5:$A$1004,"&lt;="&amp;$A466)-(SUMIFS(Ahorro!$D$5:$D$504,Ahorro!$B$5:$B$504,"Aportación",Ahorro!$A$5:$A$504,"&lt;="&amp;$A466)-SUMIFS(Ahorro!$D$5:$D$504,Ahorro!$B$5:$B$504,"Retirada",Ahorro!$A$5:$A$504,"&lt;="&amp;$A466)))</f>
        <v/>
      </c>
    </row>
    <row r="467">
      <c r="A467" s="21" t="n"/>
      <c r="B467" s="22" t="n"/>
      <c r="C467" s="16" t="n"/>
      <c r="D467" s="16" t="n"/>
      <c r="E467" s="13" t="n"/>
      <c r="F467" s="23">
        <f>IF(OR($A467="",$E467=""),"",Ajustes!$B$5+SUMIFS(Movimientos!$E$5:$E$1004,Movimientos!$B$5:$B$1004,"Ingreso",Movimientos!$A$5:$A$1004,"&lt;="&amp;$A467)-SUMIFS(Movimientos!$E$5:$E$1004,Movimientos!$B$5:$B$1004,"Gasto",Movimientos!$A$5:$A$1004,"&lt;="&amp;$A467)-(SUMIFS(Ahorro!$D$5:$D$504,Ahorro!$B$5:$B$504,"Aportación",Ahorro!$A$5:$A$504,"&lt;="&amp;$A467)-SUMIFS(Ahorro!$D$5:$D$504,Ahorro!$B$5:$B$504,"Retirada",Ahorro!$A$5:$A$504,"&lt;="&amp;$A467)))</f>
        <v/>
      </c>
    </row>
    <row r="468">
      <c r="A468" s="21" t="n"/>
      <c r="B468" s="22" t="n"/>
      <c r="C468" s="16" t="n"/>
      <c r="D468" s="16" t="n"/>
      <c r="E468" s="13" t="n"/>
      <c r="F468" s="23">
        <f>IF(OR($A468="",$E468=""),"",Ajustes!$B$5+SUMIFS(Movimientos!$E$5:$E$1004,Movimientos!$B$5:$B$1004,"Ingreso",Movimientos!$A$5:$A$1004,"&lt;="&amp;$A468)-SUMIFS(Movimientos!$E$5:$E$1004,Movimientos!$B$5:$B$1004,"Gasto",Movimientos!$A$5:$A$1004,"&lt;="&amp;$A468)-(SUMIFS(Ahorro!$D$5:$D$504,Ahorro!$B$5:$B$504,"Aportación",Ahorro!$A$5:$A$504,"&lt;="&amp;$A468)-SUMIFS(Ahorro!$D$5:$D$504,Ahorro!$B$5:$B$504,"Retirada",Ahorro!$A$5:$A$504,"&lt;="&amp;$A468)))</f>
        <v/>
      </c>
    </row>
    <row r="469">
      <c r="A469" s="21" t="n"/>
      <c r="B469" s="22" t="n"/>
      <c r="C469" s="16" t="n"/>
      <c r="D469" s="16" t="n"/>
      <c r="E469" s="13" t="n"/>
      <c r="F469" s="23">
        <f>IF(OR($A469="",$E469=""),"",Ajustes!$B$5+SUMIFS(Movimientos!$E$5:$E$1004,Movimientos!$B$5:$B$1004,"Ingreso",Movimientos!$A$5:$A$1004,"&lt;="&amp;$A469)-SUMIFS(Movimientos!$E$5:$E$1004,Movimientos!$B$5:$B$1004,"Gasto",Movimientos!$A$5:$A$1004,"&lt;="&amp;$A469)-(SUMIFS(Ahorro!$D$5:$D$504,Ahorro!$B$5:$B$504,"Aportación",Ahorro!$A$5:$A$504,"&lt;="&amp;$A469)-SUMIFS(Ahorro!$D$5:$D$504,Ahorro!$B$5:$B$504,"Retirada",Ahorro!$A$5:$A$504,"&lt;="&amp;$A469)))</f>
        <v/>
      </c>
    </row>
    <row r="470">
      <c r="A470" s="21" t="n"/>
      <c r="B470" s="22" t="n"/>
      <c r="C470" s="16" t="n"/>
      <c r="D470" s="16" t="n"/>
      <c r="E470" s="13" t="n"/>
      <c r="F470" s="23">
        <f>IF(OR($A470="",$E470=""),"",Ajustes!$B$5+SUMIFS(Movimientos!$E$5:$E$1004,Movimientos!$B$5:$B$1004,"Ingreso",Movimientos!$A$5:$A$1004,"&lt;="&amp;$A470)-SUMIFS(Movimientos!$E$5:$E$1004,Movimientos!$B$5:$B$1004,"Gasto",Movimientos!$A$5:$A$1004,"&lt;="&amp;$A470)-(SUMIFS(Ahorro!$D$5:$D$504,Ahorro!$B$5:$B$504,"Aportación",Ahorro!$A$5:$A$504,"&lt;="&amp;$A470)-SUMIFS(Ahorro!$D$5:$D$504,Ahorro!$B$5:$B$504,"Retirada",Ahorro!$A$5:$A$504,"&lt;="&amp;$A470)))</f>
        <v/>
      </c>
    </row>
    <row r="471">
      <c r="A471" s="21" t="n"/>
      <c r="B471" s="22" t="n"/>
      <c r="C471" s="16" t="n"/>
      <c r="D471" s="16" t="n"/>
      <c r="E471" s="13" t="n"/>
      <c r="F471" s="23">
        <f>IF(OR($A471="",$E471=""),"",Ajustes!$B$5+SUMIFS(Movimientos!$E$5:$E$1004,Movimientos!$B$5:$B$1004,"Ingreso",Movimientos!$A$5:$A$1004,"&lt;="&amp;$A471)-SUMIFS(Movimientos!$E$5:$E$1004,Movimientos!$B$5:$B$1004,"Gasto",Movimientos!$A$5:$A$1004,"&lt;="&amp;$A471)-(SUMIFS(Ahorro!$D$5:$D$504,Ahorro!$B$5:$B$504,"Aportación",Ahorro!$A$5:$A$504,"&lt;="&amp;$A471)-SUMIFS(Ahorro!$D$5:$D$504,Ahorro!$B$5:$B$504,"Retirada",Ahorro!$A$5:$A$504,"&lt;="&amp;$A471)))</f>
        <v/>
      </c>
    </row>
    <row r="472">
      <c r="A472" s="21" t="n"/>
      <c r="B472" s="22" t="n"/>
      <c r="C472" s="16" t="n"/>
      <c r="D472" s="16" t="n"/>
      <c r="E472" s="13" t="n"/>
      <c r="F472" s="23">
        <f>IF(OR($A472="",$E472=""),"",Ajustes!$B$5+SUMIFS(Movimientos!$E$5:$E$1004,Movimientos!$B$5:$B$1004,"Ingreso",Movimientos!$A$5:$A$1004,"&lt;="&amp;$A472)-SUMIFS(Movimientos!$E$5:$E$1004,Movimientos!$B$5:$B$1004,"Gasto",Movimientos!$A$5:$A$1004,"&lt;="&amp;$A472)-(SUMIFS(Ahorro!$D$5:$D$504,Ahorro!$B$5:$B$504,"Aportación",Ahorro!$A$5:$A$504,"&lt;="&amp;$A472)-SUMIFS(Ahorro!$D$5:$D$504,Ahorro!$B$5:$B$504,"Retirada",Ahorro!$A$5:$A$504,"&lt;="&amp;$A472)))</f>
        <v/>
      </c>
    </row>
    <row r="473">
      <c r="A473" s="21" t="n"/>
      <c r="B473" s="22" t="n"/>
      <c r="C473" s="16" t="n"/>
      <c r="D473" s="16" t="n"/>
      <c r="E473" s="13" t="n"/>
      <c r="F473" s="23">
        <f>IF(OR($A473="",$E473=""),"",Ajustes!$B$5+SUMIFS(Movimientos!$E$5:$E$1004,Movimientos!$B$5:$B$1004,"Ingreso",Movimientos!$A$5:$A$1004,"&lt;="&amp;$A473)-SUMIFS(Movimientos!$E$5:$E$1004,Movimientos!$B$5:$B$1004,"Gasto",Movimientos!$A$5:$A$1004,"&lt;="&amp;$A473)-(SUMIFS(Ahorro!$D$5:$D$504,Ahorro!$B$5:$B$504,"Aportación",Ahorro!$A$5:$A$504,"&lt;="&amp;$A473)-SUMIFS(Ahorro!$D$5:$D$504,Ahorro!$B$5:$B$504,"Retirada",Ahorro!$A$5:$A$504,"&lt;="&amp;$A473)))</f>
        <v/>
      </c>
    </row>
    <row r="474">
      <c r="A474" s="21" t="n"/>
      <c r="B474" s="22" t="n"/>
      <c r="C474" s="16" t="n"/>
      <c r="D474" s="16" t="n"/>
      <c r="E474" s="13" t="n"/>
      <c r="F474" s="23">
        <f>IF(OR($A474="",$E474=""),"",Ajustes!$B$5+SUMIFS(Movimientos!$E$5:$E$1004,Movimientos!$B$5:$B$1004,"Ingreso",Movimientos!$A$5:$A$1004,"&lt;="&amp;$A474)-SUMIFS(Movimientos!$E$5:$E$1004,Movimientos!$B$5:$B$1004,"Gasto",Movimientos!$A$5:$A$1004,"&lt;="&amp;$A474)-(SUMIFS(Ahorro!$D$5:$D$504,Ahorro!$B$5:$B$504,"Aportación",Ahorro!$A$5:$A$504,"&lt;="&amp;$A474)-SUMIFS(Ahorro!$D$5:$D$504,Ahorro!$B$5:$B$504,"Retirada",Ahorro!$A$5:$A$504,"&lt;="&amp;$A474)))</f>
        <v/>
      </c>
    </row>
    <row r="475">
      <c r="A475" s="21" t="n"/>
      <c r="B475" s="22" t="n"/>
      <c r="C475" s="16" t="n"/>
      <c r="D475" s="16" t="n"/>
      <c r="E475" s="13" t="n"/>
      <c r="F475" s="23">
        <f>IF(OR($A475="",$E475=""),"",Ajustes!$B$5+SUMIFS(Movimientos!$E$5:$E$1004,Movimientos!$B$5:$B$1004,"Ingreso",Movimientos!$A$5:$A$1004,"&lt;="&amp;$A475)-SUMIFS(Movimientos!$E$5:$E$1004,Movimientos!$B$5:$B$1004,"Gasto",Movimientos!$A$5:$A$1004,"&lt;="&amp;$A475)-(SUMIFS(Ahorro!$D$5:$D$504,Ahorro!$B$5:$B$504,"Aportación",Ahorro!$A$5:$A$504,"&lt;="&amp;$A475)-SUMIFS(Ahorro!$D$5:$D$504,Ahorro!$B$5:$B$504,"Retirada",Ahorro!$A$5:$A$504,"&lt;="&amp;$A475)))</f>
        <v/>
      </c>
    </row>
    <row r="476">
      <c r="A476" s="21" t="n"/>
      <c r="B476" s="22" t="n"/>
      <c r="C476" s="16" t="n"/>
      <c r="D476" s="16" t="n"/>
      <c r="E476" s="13" t="n"/>
      <c r="F476" s="23">
        <f>IF(OR($A476="",$E476=""),"",Ajustes!$B$5+SUMIFS(Movimientos!$E$5:$E$1004,Movimientos!$B$5:$B$1004,"Ingreso",Movimientos!$A$5:$A$1004,"&lt;="&amp;$A476)-SUMIFS(Movimientos!$E$5:$E$1004,Movimientos!$B$5:$B$1004,"Gasto",Movimientos!$A$5:$A$1004,"&lt;="&amp;$A476)-(SUMIFS(Ahorro!$D$5:$D$504,Ahorro!$B$5:$B$504,"Aportación",Ahorro!$A$5:$A$504,"&lt;="&amp;$A476)-SUMIFS(Ahorro!$D$5:$D$504,Ahorro!$B$5:$B$504,"Retirada",Ahorro!$A$5:$A$504,"&lt;="&amp;$A476)))</f>
        <v/>
      </c>
    </row>
    <row r="477">
      <c r="A477" s="21" t="n"/>
      <c r="B477" s="22" t="n"/>
      <c r="C477" s="16" t="n"/>
      <c r="D477" s="16" t="n"/>
      <c r="E477" s="13" t="n"/>
      <c r="F477" s="23">
        <f>IF(OR($A477="",$E477=""),"",Ajustes!$B$5+SUMIFS(Movimientos!$E$5:$E$1004,Movimientos!$B$5:$B$1004,"Ingreso",Movimientos!$A$5:$A$1004,"&lt;="&amp;$A477)-SUMIFS(Movimientos!$E$5:$E$1004,Movimientos!$B$5:$B$1004,"Gasto",Movimientos!$A$5:$A$1004,"&lt;="&amp;$A477)-(SUMIFS(Ahorro!$D$5:$D$504,Ahorro!$B$5:$B$504,"Aportación",Ahorro!$A$5:$A$504,"&lt;="&amp;$A477)-SUMIFS(Ahorro!$D$5:$D$504,Ahorro!$B$5:$B$504,"Retirada",Ahorro!$A$5:$A$504,"&lt;="&amp;$A477)))</f>
        <v/>
      </c>
    </row>
    <row r="478">
      <c r="A478" s="21" t="n"/>
      <c r="B478" s="22" t="n"/>
      <c r="C478" s="16" t="n"/>
      <c r="D478" s="16" t="n"/>
      <c r="E478" s="13" t="n"/>
      <c r="F478" s="23">
        <f>IF(OR($A478="",$E478=""),"",Ajustes!$B$5+SUMIFS(Movimientos!$E$5:$E$1004,Movimientos!$B$5:$B$1004,"Ingreso",Movimientos!$A$5:$A$1004,"&lt;="&amp;$A478)-SUMIFS(Movimientos!$E$5:$E$1004,Movimientos!$B$5:$B$1004,"Gasto",Movimientos!$A$5:$A$1004,"&lt;="&amp;$A478)-(SUMIFS(Ahorro!$D$5:$D$504,Ahorro!$B$5:$B$504,"Aportación",Ahorro!$A$5:$A$504,"&lt;="&amp;$A478)-SUMIFS(Ahorro!$D$5:$D$504,Ahorro!$B$5:$B$504,"Retirada",Ahorro!$A$5:$A$504,"&lt;="&amp;$A478)))</f>
        <v/>
      </c>
    </row>
    <row r="479">
      <c r="A479" s="21" t="n"/>
      <c r="B479" s="22" t="n"/>
      <c r="C479" s="16" t="n"/>
      <c r="D479" s="16" t="n"/>
      <c r="E479" s="13" t="n"/>
      <c r="F479" s="23">
        <f>IF(OR($A479="",$E479=""),"",Ajustes!$B$5+SUMIFS(Movimientos!$E$5:$E$1004,Movimientos!$B$5:$B$1004,"Ingreso",Movimientos!$A$5:$A$1004,"&lt;="&amp;$A479)-SUMIFS(Movimientos!$E$5:$E$1004,Movimientos!$B$5:$B$1004,"Gasto",Movimientos!$A$5:$A$1004,"&lt;="&amp;$A479)-(SUMIFS(Ahorro!$D$5:$D$504,Ahorro!$B$5:$B$504,"Aportación",Ahorro!$A$5:$A$504,"&lt;="&amp;$A479)-SUMIFS(Ahorro!$D$5:$D$504,Ahorro!$B$5:$B$504,"Retirada",Ahorro!$A$5:$A$504,"&lt;="&amp;$A479)))</f>
        <v/>
      </c>
    </row>
    <row r="480">
      <c r="A480" s="21" t="n"/>
      <c r="B480" s="22" t="n"/>
      <c r="C480" s="16" t="n"/>
      <c r="D480" s="16" t="n"/>
      <c r="E480" s="13" t="n"/>
      <c r="F480" s="23">
        <f>IF(OR($A480="",$E480=""),"",Ajustes!$B$5+SUMIFS(Movimientos!$E$5:$E$1004,Movimientos!$B$5:$B$1004,"Ingreso",Movimientos!$A$5:$A$1004,"&lt;="&amp;$A480)-SUMIFS(Movimientos!$E$5:$E$1004,Movimientos!$B$5:$B$1004,"Gasto",Movimientos!$A$5:$A$1004,"&lt;="&amp;$A480)-(SUMIFS(Ahorro!$D$5:$D$504,Ahorro!$B$5:$B$504,"Aportación",Ahorro!$A$5:$A$504,"&lt;="&amp;$A480)-SUMIFS(Ahorro!$D$5:$D$504,Ahorro!$B$5:$B$504,"Retirada",Ahorro!$A$5:$A$504,"&lt;="&amp;$A480)))</f>
        <v/>
      </c>
    </row>
    <row r="481">
      <c r="A481" s="21" t="n"/>
      <c r="B481" s="22" t="n"/>
      <c r="C481" s="16" t="n"/>
      <c r="D481" s="16" t="n"/>
      <c r="E481" s="13" t="n"/>
      <c r="F481" s="23">
        <f>IF(OR($A481="",$E481=""),"",Ajustes!$B$5+SUMIFS(Movimientos!$E$5:$E$1004,Movimientos!$B$5:$B$1004,"Ingreso",Movimientos!$A$5:$A$1004,"&lt;="&amp;$A481)-SUMIFS(Movimientos!$E$5:$E$1004,Movimientos!$B$5:$B$1004,"Gasto",Movimientos!$A$5:$A$1004,"&lt;="&amp;$A481)-(SUMIFS(Ahorro!$D$5:$D$504,Ahorro!$B$5:$B$504,"Aportación",Ahorro!$A$5:$A$504,"&lt;="&amp;$A481)-SUMIFS(Ahorro!$D$5:$D$504,Ahorro!$B$5:$B$504,"Retirada",Ahorro!$A$5:$A$504,"&lt;="&amp;$A481)))</f>
        <v/>
      </c>
    </row>
    <row r="482">
      <c r="A482" s="21" t="n"/>
      <c r="B482" s="22" t="n"/>
      <c r="C482" s="16" t="n"/>
      <c r="D482" s="16" t="n"/>
      <c r="E482" s="13" t="n"/>
      <c r="F482" s="23">
        <f>IF(OR($A482="",$E482=""),"",Ajustes!$B$5+SUMIFS(Movimientos!$E$5:$E$1004,Movimientos!$B$5:$B$1004,"Ingreso",Movimientos!$A$5:$A$1004,"&lt;="&amp;$A482)-SUMIFS(Movimientos!$E$5:$E$1004,Movimientos!$B$5:$B$1004,"Gasto",Movimientos!$A$5:$A$1004,"&lt;="&amp;$A482)-(SUMIFS(Ahorro!$D$5:$D$504,Ahorro!$B$5:$B$504,"Aportación",Ahorro!$A$5:$A$504,"&lt;="&amp;$A482)-SUMIFS(Ahorro!$D$5:$D$504,Ahorro!$B$5:$B$504,"Retirada",Ahorro!$A$5:$A$504,"&lt;="&amp;$A482)))</f>
        <v/>
      </c>
    </row>
    <row r="483">
      <c r="A483" s="21" t="n"/>
      <c r="B483" s="22" t="n"/>
      <c r="C483" s="16" t="n"/>
      <c r="D483" s="16" t="n"/>
      <c r="E483" s="13" t="n"/>
      <c r="F483" s="23">
        <f>IF(OR($A483="",$E483=""),"",Ajustes!$B$5+SUMIFS(Movimientos!$E$5:$E$1004,Movimientos!$B$5:$B$1004,"Ingreso",Movimientos!$A$5:$A$1004,"&lt;="&amp;$A483)-SUMIFS(Movimientos!$E$5:$E$1004,Movimientos!$B$5:$B$1004,"Gasto",Movimientos!$A$5:$A$1004,"&lt;="&amp;$A483)-(SUMIFS(Ahorro!$D$5:$D$504,Ahorro!$B$5:$B$504,"Aportación",Ahorro!$A$5:$A$504,"&lt;="&amp;$A483)-SUMIFS(Ahorro!$D$5:$D$504,Ahorro!$B$5:$B$504,"Retirada",Ahorro!$A$5:$A$504,"&lt;="&amp;$A483)))</f>
        <v/>
      </c>
    </row>
    <row r="484">
      <c r="A484" s="21" t="n"/>
      <c r="B484" s="22" t="n"/>
      <c r="C484" s="16" t="n"/>
      <c r="D484" s="16" t="n"/>
      <c r="E484" s="13" t="n"/>
      <c r="F484" s="23">
        <f>IF(OR($A484="",$E484=""),"",Ajustes!$B$5+SUMIFS(Movimientos!$E$5:$E$1004,Movimientos!$B$5:$B$1004,"Ingreso",Movimientos!$A$5:$A$1004,"&lt;="&amp;$A484)-SUMIFS(Movimientos!$E$5:$E$1004,Movimientos!$B$5:$B$1004,"Gasto",Movimientos!$A$5:$A$1004,"&lt;="&amp;$A484)-(SUMIFS(Ahorro!$D$5:$D$504,Ahorro!$B$5:$B$504,"Aportación",Ahorro!$A$5:$A$504,"&lt;="&amp;$A484)-SUMIFS(Ahorro!$D$5:$D$504,Ahorro!$B$5:$B$504,"Retirada",Ahorro!$A$5:$A$504,"&lt;="&amp;$A484)))</f>
        <v/>
      </c>
    </row>
    <row r="485">
      <c r="A485" s="21" t="n"/>
      <c r="B485" s="22" t="n"/>
      <c r="C485" s="16" t="n"/>
      <c r="D485" s="16" t="n"/>
      <c r="E485" s="13" t="n"/>
      <c r="F485" s="23">
        <f>IF(OR($A485="",$E485=""),"",Ajustes!$B$5+SUMIFS(Movimientos!$E$5:$E$1004,Movimientos!$B$5:$B$1004,"Ingreso",Movimientos!$A$5:$A$1004,"&lt;="&amp;$A485)-SUMIFS(Movimientos!$E$5:$E$1004,Movimientos!$B$5:$B$1004,"Gasto",Movimientos!$A$5:$A$1004,"&lt;="&amp;$A485)-(SUMIFS(Ahorro!$D$5:$D$504,Ahorro!$B$5:$B$504,"Aportación",Ahorro!$A$5:$A$504,"&lt;="&amp;$A485)-SUMIFS(Ahorro!$D$5:$D$504,Ahorro!$B$5:$B$504,"Retirada",Ahorro!$A$5:$A$504,"&lt;="&amp;$A485)))</f>
        <v/>
      </c>
    </row>
    <row r="486">
      <c r="A486" s="21" t="n"/>
      <c r="B486" s="22" t="n"/>
      <c r="C486" s="16" t="n"/>
      <c r="D486" s="16" t="n"/>
      <c r="E486" s="13" t="n"/>
      <c r="F486" s="23">
        <f>IF(OR($A486="",$E486=""),"",Ajustes!$B$5+SUMIFS(Movimientos!$E$5:$E$1004,Movimientos!$B$5:$B$1004,"Ingreso",Movimientos!$A$5:$A$1004,"&lt;="&amp;$A486)-SUMIFS(Movimientos!$E$5:$E$1004,Movimientos!$B$5:$B$1004,"Gasto",Movimientos!$A$5:$A$1004,"&lt;="&amp;$A486)-(SUMIFS(Ahorro!$D$5:$D$504,Ahorro!$B$5:$B$504,"Aportación",Ahorro!$A$5:$A$504,"&lt;="&amp;$A486)-SUMIFS(Ahorro!$D$5:$D$504,Ahorro!$B$5:$B$504,"Retirada",Ahorro!$A$5:$A$504,"&lt;="&amp;$A486)))</f>
        <v/>
      </c>
    </row>
    <row r="487">
      <c r="A487" s="21" t="n"/>
      <c r="B487" s="22" t="n"/>
      <c r="C487" s="16" t="n"/>
      <c r="D487" s="16" t="n"/>
      <c r="E487" s="13" t="n"/>
      <c r="F487" s="23">
        <f>IF(OR($A487="",$E487=""),"",Ajustes!$B$5+SUMIFS(Movimientos!$E$5:$E$1004,Movimientos!$B$5:$B$1004,"Ingreso",Movimientos!$A$5:$A$1004,"&lt;="&amp;$A487)-SUMIFS(Movimientos!$E$5:$E$1004,Movimientos!$B$5:$B$1004,"Gasto",Movimientos!$A$5:$A$1004,"&lt;="&amp;$A487)-(SUMIFS(Ahorro!$D$5:$D$504,Ahorro!$B$5:$B$504,"Aportación",Ahorro!$A$5:$A$504,"&lt;="&amp;$A487)-SUMIFS(Ahorro!$D$5:$D$504,Ahorro!$B$5:$B$504,"Retirada",Ahorro!$A$5:$A$504,"&lt;="&amp;$A487)))</f>
        <v/>
      </c>
    </row>
    <row r="488">
      <c r="A488" s="21" t="n"/>
      <c r="B488" s="22" t="n"/>
      <c r="C488" s="16" t="n"/>
      <c r="D488" s="16" t="n"/>
      <c r="E488" s="13" t="n"/>
      <c r="F488" s="23">
        <f>IF(OR($A488="",$E488=""),"",Ajustes!$B$5+SUMIFS(Movimientos!$E$5:$E$1004,Movimientos!$B$5:$B$1004,"Ingreso",Movimientos!$A$5:$A$1004,"&lt;="&amp;$A488)-SUMIFS(Movimientos!$E$5:$E$1004,Movimientos!$B$5:$B$1004,"Gasto",Movimientos!$A$5:$A$1004,"&lt;="&amp;$A488)-(SUMIFS(Ahorro!$D$5:$D$504,Ahorro!$B$5:$B$504,"Aportación",Ahorro!$A$5:$A$504,"&lt;="&amp;$A488)-SUMIFS(Ahorro!$D$5:$D$504,Ahorro!$B$5:$B$504,"Retirada",Ahorro!$A$5:$A$504,"&lt;="&amp;$A488)))</f>
        <v/>
      </c>
    </row>
    <row r="489">
      <c r="A489" s="21" t="n"/>
      <c r="B489" s="22" t="n"/>
      <c r="C489" s="16" t="n"/>
      <c r="D489" s="16" t="n"/>
      <c r="E489" s="13" t="n"/>
      <c r="F489" s="23">
        <f>IF(OR($A489="",$E489=""),"",Ajustes!$B$5+SUMIFS(Movimientos!$E$5:$E$1004,Movimientos!$B$5:$B$1004,"Ingreso",Movimientos!$A$5:$A$1004,"&lt;="&amp;$A489)-SUMIFS(Movimientos!$E$5:$E$1004,Movimientos!$B$5:$B$1004,"Gasto",Movimientos!$A$5:$A$1004,"&lt;="&amp;$A489)-(SUMIFS(Ahorro!$D$5:$D$504,Ahorro!$B$5:$B$504,"Aportación",Ahorro!$A$5:$A$504,"&lt;="&amp;$A489)-SUMIFS(Ahorro!$D$5:$D$504,Ahorro!$B$5:$B$504,"Retirada",Ahorro!$A$5:$A$504,"&lt;="&amp;$A489)))</f>
        <v/>
      </c>
    </row>
    <row r="490">
      <c r="A490" s="21" t="n"/>
      <c r="B490" s="22" t="n"/>
      <c r="C490" s="16" t="n"/>
      <c r="D490" s="16" t="n"/>
      <c r="E490" s="13" t="n"/>
      <c r="F490" s="23">
        <f>IF(OR($A490="",$E490=""),"",Ajustes!$B$5+SUMIFS(Movimientos!$E$5:$E$1004,Movimientos!$B$5:$B$1004,"Ingreso",Movimientos!$A$5:$A$1004,"&lt;="&amp;$A490)-SUMIFS(Movimientos!$E$5:$E$1004,Movimientos!$B$5:$B$1004,"Gasto",Movimientos!$A$5:$A$1004,"&lt;="&amp;$A490)-(SUMIFS(Ahorro!$D$5:$D$504,Ahorro!$B$5:$B$504,"Aportación",Ahorro!$A$5:$A$504,"&lt;="&amp;$A490)-SUMIFS(Ahorro!$D$5:$D$504,Ahorro!$B$5:$B$504,"Retirada",Ahorro!$A$5:$A$504,"&lt;="&amp;$A490)))</f>
        <v/>
      </c>
    </row>
    <row r="491">
      <c r="A491" s="21" t="n"/>
      <c r="B491" s="22" t="n"/>
      <c r="C491" s="16" t="n"/>
      <c r="D491" s="16" t="n"/>
      <c r="E491" s="13" t="n"/>
      <c r="F491" s="23">
        <f>IF(OR($A491="",$E491=""),"",Ajustes!$B$5+SUMIFS(Movimientos!$E$5:$E$1004,Movimientos!$B$5:$B$1004,"Ingreso",Movimientos!$A$5:$A$1004,"&lt;="&amp;$A491)-SUMIFS(Movimientos!$E$5:$E$1004,Movimientos!$B$5:$B$1004,"Gasto",Movimientos!$A$5:$A$1004,"&lt;="&amp;$A491)-(SUMIFS(Ahorro!$D$5:$D$504,Ahorro!$B$5:$B$504,"Aportación",Ahorro!$A$5:$A$504,"&lt;="&amp;$A491)-SUMIFS(Ahorro!$D$5:$D$504,Ahorro!$B$5:$B$504,"Retirada",Ahorro!$A$5:$A$504,"&lt;="&amp;$A491)))</f>
        <v/>
      </c>
    </row>
    <row r="492">
      <c r="A492" s="21" t="n"/>
      <c r="B492" s="22" t="n"/>
      <c r="C492" s="16" t="n"/>
      <c r="D492" s="16" t="n"/>
      <c r="E492" s="13" t="n"/>
      <c r="F492" s="23">
        <f>IF(OR($A492="",$E492=""),"",Ajustes!$B$5+SUMIFS(Movimientos!$E$5:$E$1004,Movimientos!$B$5:$B$1004,"Ingreso",Movimientos!$A$5:$A$1004,"&lt;="&amp;$A492)-SUMIFS(Movimientos!$E$5:$E$1004,Movimientos!$B$5:$B$1004,"Gasto",Movimientos!$A$5:$A$1004,"&lt;="&amp;$A492)-(SUMIFS(Ahorro!$D$5:$D$504,Ahorro!$B$5:$B$504,"Aportación",Ahorro!$A$5:$A$504,"&lt;="&amp;$A492)-SUMIFS(Ahorro!$D$5:$D$504,Ahorro!$B$5:$B$504,"Retirada",Ahorro!$A$5:$A$504,"&lt;="&amp;$A492)))</f>
        <v/>
      </c>
    </row>
    <row r="493">
      <c r="A493" s="21" t="n"/>
      <c r="B493" s="22" t="n"/>
      <c r="C493" s="16" t="n"/>
      <c r="D493" s="16" t="n"/>
      <c r="E493" s="13" t="n"/>
      <c r="F493" s="23">
        <f>IF(OR($A493="",$E493=""),"",Ajustes!$B$5+SUMIFS(Movimientos!$E$5:$E$1004,Movimientos!$B$5:$B$1004,"Ingreso",Movimientos!$A$5:$A$1004,"&lt;="&amp;$A493)-SUMIFS(Movimientos!$E$5:$E$1004,Movimientos!$B$5:$B$1004,"Gasto",Movimientos!$A$5:$A$1004,"&lt;="&amp;$A493)-(SUMIFS(Ahorro!$D$5:$D$504,Ahorro!$B$5:$B$504,"Aportación",Ahorro!$A$5:$A$504,"&lt;="&amp;$A493)-SUMIFS(Ahorro!$D$5:$D$504,Ahorro!$B$5:$B$504,"Retirada",Ahorro!$A$5:$A$504,"&lt;="&amp;$A493)))</f>
        <v/>
      </c>
    </row>
    <row r="494">
      <c r="A494" s="21" t="n"/>
      <c r="B494" s="22" t="n"/>
      <c r="C494" s="16" t="n"/>
      <c r="D494" s="16" t="n"/>
      <c r="E494" s="13" t="n"/>
      <c r="F494" s="23">
        <f>IF(OR($A494="",$E494=""),"",Ajustes!$B$5+SUMIFS(Movimientos!$E$5:$E$1004,Movimientos!$B$5:$B$1004,"Ingreso",Movimientos!$A$5:$A$1004,"&lt;="&amp;$A494)-SUMIFS(Movimientos!$E$5:$E$1004,Movimientos!$B$5:$B$1004,"Gasto",Movimientos!$A$5:$A$1004,"&lt;="&amp;$A494)-(SUMIFS(Ahorro!$D$5:$D$504,Ahorro!$B$5:$B$504,"Aportación",Ahorro!$A$5:$A$504,"&lt;="&amp;$A494)-SUMIFS(Ahorro!$D$5:$D$504,Ahorro!$B$5:$B$504,"Retirada",Ahorro!$A$5:$A$504,"&lt;="&amp;$A494)))</f>
        <v/>
      </c>
    </row>
    <row r="495">
      <c r="A495" s="21" t="n"/>
      <c r="B495" s="22" t="n"/>
      <c r="C495" s="16" t="n"/>
      <c r="D495" s="16" t="n"/>
      <c r="E495" s="13" t="n"/>
      <c r="F495" s="23">
        <f>IF(OR($A495="",$E495=""),"",Ajustes!$B$5+SUMIFS(Movimientos!$E$5:$E$1004,Movimientos!$B$5:$B$1004,"Ingreso",Movimientos!$A$5:$A$1004,"&lt;="&amp;$A495)-SUMIFS(Movimientos!$E$5:$E$1004,Movimientos!$B$5:$B$1004,"Gasto",Movimientos!$A$5:$A$1004,"&lt;="&amp;$A495)-(SUMIFS(Ahorro!$D$5:$D$504,Ahorro!$B$5:$B$504,"Aportación",Ahorro!$A$5:$A$504,"&lt;="&amp;$A495)-SUMIFS(Ahorro!$D$5:$D$504,Ahorro!$B$5:$B$504,"Retirada",Ahorro!$A$5:$A$504,"&lt;="&amp;$A495)))</f>
        <v/>
      </c>
    </row>
    <row r="496">
      <c r="A496" s="21" t="n"/>
      <c r="B496" s="22" t="n"/>
      <c r="C496" s="16" t="n"/>
      <c r="D496" s="16" t="n"/>
      <c r="E496" s="13" t="n"/>
      <c r="F496" s="23">
        <f>IF(OR($A496="",$E496=""),"",Ajustes!$B$5+SUMIFS(Movimientos!$E$5:$E$1004,Movimientos!$B$5:$B$1004,"Ingreso",Movimientos!$A$5:$A$1004,"&lt;="&amp;$A496)-SUMIFS(Movimientos!$E$5:$E$1004,Movimientos!$B$5:$B$1004,"Gasto",Movimientos!$A$5:$A$1004,"&lt;="&amp;$A496)-(SUMIFS(Ahorro!$D$5:$D$504,Ahorro!$B$5:$B$504,"Aportación",Ahorro!$A$5:$A$504,"&lt;="&amp;$A496)-SUMIFS(Ahorro!$D$5:$D$504,Ahorro!$B$5:$B$504,"Retirada",Ahorro!$A$5:$A$504,"&lt;="&amp;$A496)))</f>
        <v/>
      </c>
    </row>
    <row r="497">
      <c r="A497" s="21" t="n"/>
      <c r="B497" s="22" t="n"/>
      <c r="C497" s="16" t="n"/>
      <c r="D497" s="16" t="n"/>
      <c r="E497" s="13" t="n"/>
      <c r="F497" s="23">
        <f>IF(OR($A497="",$E497=""),"",Ajustes!$B$5+SUMIFS(Movimientos!$E$5:$E$1004,Movimientos!$B$5:$B$1004,"Ingreso",Movimientos!$A$5:$A$1004,"&lt;="&amp;$A497)-SUMIFS(Movimientos!$E$5:$E$1004,Movimientos!$B$5:$B$1004,"Gasto",Movimientos!$A$5:$A$1004,"&lt;="&amp;$A497)-(SUMIFS(Ahorro!$D$5:$D$504,Ahorro!$B$5:$B$504,"Aportación",Ahorro!$A$5:$A$504,"&lt;="&amp;$A497)-SUMIFS(Ahorro!$D$5:$D$504,Ahorro!$B$5:$B$504,"Retirada",Ahorro!$A$5:$A$504,"&lt;="&amp;$A497)))</f>
        <v/>
      </c>
    </row>
    <row r="498">
      <c r="A498" s="21" t="n"/>
      <c r="B498" s="22" t="n"/>
      <c r="C498" s="16" t="n"/>
      <c r="D498" s="16" t="n"/>
      <c r="E498" s="13" t="n"/>
      <c r="F498" s="23">
        <f>IF(OR($A498="",$E498=""),"",Ajustes!$B$5+SUMIFS(Movimientos!$E$5:$E$1004,Movimientos!$B$5:$B$1004,"Ingreso",Movimientos!$A$5:$A$1004,"&lt;="&amp;$A498)-SUMIFS(Movimientos!$E$5:$E$1004,Movimientos!$B$5:$B$1004,"Gasto",Movimientos!$A$5:$A$1004,"&lt;="&amp;$A498)-(SUMIFS(Ahorro!$D$5:$D$504,Ahorro!$B$5:$B$504,"Aportación",Ahorro!$A$5:$A$504,"&lt;="&amp;$A498)-SUMIFS(Ahorro!$D$5:$D$504,Ahorro!$B$5:$B$504,"Retirada",Ahorro!$A$5:$A$504,"&lt;="&amp;$A498)))</f>
        <v/>
      </c>
    </row>
    <row r="499">
      <c r="A499" s="21" t="n"/>
      <c r="B499" s="22" t="n"/>
      <c r="C499" s="16" t="n"/>
      <c r="D499" s="16" t="n"/>
      <c r="E499" s="13" t="n"/>
      <c r="F499" s="23">
        <f>IF(OR($A499="",$E499=""),"",Ajustes!$B$5+SUMIFS(Movimientos!$E$5:$E$1004,Movimientos!$B$5:$B$1004,"Ingreso",Movimientos!$A$5:$A$1004,"&lt;="&amp;$A499)-SUMIFS(Movimientos!$E$5:$E$1004,Movimientos!$B$5:$B$1004,"Gasto",Movimientos!$A$5:$A$1004,"&lt;="&amp;$A499)-(SUMIFS(Ahorro!$D$5:$D$504,Ahorro!$B$5:$B$504,"Aportación",Ahorro!$A$5:$A$504,"&lt;="&amp;$A499)-SUMIFS(Ahorro!$D$5:$D$504,Ahorro!$B$5:$B$504,"Retirada",Ahorro!$A$5:$A$504,"&lt;="&amp;$A499)))</f>
        <v/>
      </c>
    </row>
    <row r="500">
      <c r="A500" s="21" t="n"/>
      <c r="B500" s="22" t="n"/>
      <c r="C500" s="16" t="n"/>
      <c r="D500" s="16" t="n"/>
      <c r="E500" s="13" t="n"/>
      <c r="F500" s="23">
        <f>IF(OR($A500="",$E500=""),"",Ajustes!$B$5+SUMIFS(Movimientos!$E$5:$E$1004,Movimientos!$B$5:$B$1004,"Ingreso",Movimientos!$A$5:$A$1004,"&lt;="&amp;$A500)-SUMIFS(Movimientos!$E$5:$E$1004,Movimientos!$B$5:$B$1004,"Gasto",Movimientos!$A$5:$A$1004,"&lt;="&amp;$A500)-(SUMIFS(Ahorro!$D$5:$D$504,Ahorro!$B$5:$B$504,"Aportación",Ahorro!$A$5:$A$504,"&lt;="&amp;$A500)-SUMIFS(Ahorro!$D$5:$D$504,Ahorro!$B$5:$B$504,"Retirada",Ahorro!$A$5:$A$504,"&lt;="&amp;$A500)))</f>
        <v/>
      </c>
    </row>
    <row r="501">
      <c r="A501" s="21" t="n"/>
      <c r="B501" s="22" t="n"/>
      <c r="C501" s="16" t="n"/>
      <c r="D501" s="16" t="n"/>
      <c r="E501" s="13" t="n"/>
      <c r="F501" s="23">
        <f>IF(OR($A501="",$E501=""),"",Ajustes!$B$5+SUMIFS(Movimientos!$E$5:$E$1004,Movimientos!$B$5:$B$1004,"Ingreso",Movimientos!$A$5:$A$1004,"&lt;="&amp;$A501)-SUMIFS(Movimientos!$E$5:$E$1004,Movimientos!$B$5:$B$1004,"Gasto",Movimientos!$A$5:$A$1004,"&lt;="&amp;$A501)-(SUMIFS(Ahorro!$D$5:$D$504,Ahorro!$B$5:$B$504,"Aportación",Ahorro!$A$5:$A$504,"&lt;="&amp;$A501)-SUMIFS(Ahorro!$D$5:$D$504,Ahorro!$B$5:$B$504,"Retirada",Ahorro!$A$5:$A$504,"&lt;="&amp;$A501)))</f>
        <v/>
      </c>
    </row>
    <row r="502">
      <c r="A502" s="21" t="n"/>
      <c r="B502" s="22" t="n"/>
      <c r="C502" s="16" t="n"/>
      <c r="D502" s="16" t="n"/>
      <c r="E502" s="13" t="n"/>
      <c r="F502" s="23">
        <f>IF(OR($A502="",$E502=""),"",Ajustes!$B$5+SUMIFS(Movimientos!$E$5:$E$1004,Movimientos!$B$5:$B$1004,"Ingreso",Movimientos!$A$5:$A$1004,"&lt;="&amp;$A502)-SUMIFS(Movimientos!$E$5:$E$1004,Movimientos!$B$5:$B$1004,"Gasto",Movimientos!$A$5:$A$1004,"&lt;="&amp;$A502)-(SUMIFS(Ahorro!$D$5:$D$504,Ahorro!$B$5:$B$504,"Aportación",Ahorro!$A$5:$A$504,"&lt;="&amp;$A502)-SUMIFS(Ahorro!$D$5:$D$504,Ahorro!$B$5:$B$504,"Retirada",Ahorro!$A$5:$A$504,"&lt;="&amp;$A502)))</f>
        <v/>
      </c>
    </row>
    <row r="503">
      <c r="A503" s="21" t="n"/>
      <c r="B503" s="22" t="n"/>
      <c r="C503" s="16" t="n"/>
      <c r="D503" s="16" t="n"/>
      <c r="E503" s="13" t="n"/>
      <c r="F503" s="23">
        <f>IF(OR($A503="",$E503=""),"",Ajustes!$B$5+SUMIFS(Movimientos!$E$5:$E$1004,Movimientos!$B$5:$B$1004,"Ingreso",Movimientos!$A$5:$A$1004,"&lt;="&amp;$A503)-SUMIFS(Movimientos!$E$5:$E$1004,Movimientos!$B$5:$B$1004,"Gasto",Movimientos!$A$5:$A$1004,"&lt;="&amp;$A503)-(SUMIFS(Ahorro!$D$5:$D$504,Ahorro!$B$5:$B$504,"Aportación",Ahorro!$A$5:$A$504,"&lt;="&amp;$A503)-SUMIFS(Ahorro!$D$5:$D$504,Ahorro!$B$5:$B$504,"Retirada",Ahorro!$A$5:$A$504,"&lt;="&amp;$A503)))</f>
        <v/>
      </c>
    </row>
    <row r="504">
      <c r="A504" s="21" t="n"/>
      <c r="B504" s="22" t="n"/>
      <c r="C504" s="16" t="n"/>
      <c r="D504" s="16" t="n"/>
      <c r="E504" s="13" t="n"/>
      <c r="F504" s="23">
        <f>IF(OR($A504="",$E504=""),"",Ajustes!$B$5+SUMIFS(Movimientos!$E$5:$E$1004,Movimientos!$B$5:$B$1004,"Ingreso",Movimientos!$A$5:$A$1004,"&lt;="&amp;$A504)-SUMIFS(Movimientos!$E$5:$E$1004,Movimientos!$B$5:$B$1004,"Gasto",Movimientos!$A$5:$A$1004,"&lt;="&amp;$A504)-(SUMIFS(Ahorro!$D$5:$D$504,Ahorro!$B$5:$B$504,"Aportación",Ahorro!$A$5:$A$504,"&lt;="&amp;$A504)-SUMIFS(Ahorro!$D$5:$D$504,Ahorro!$B$5:$B$504,"Retirada",Ahorro!$A$5:$A$504,"&lt;="&amp;$A504)))</f>
        <v/>
      </c>
    </row>
    <row r="505">
      <c r="A505" s="21" t="n"/>
      <c r="B505" s="22" t="n"/>
      <c r="C505" s="16" t="n"/>
      <c r="D505" s="16" t="n"/>
      <c r="E505" s="13" t="n"/>
      <c r="F505" s="23">
        <f>IF(OR($A505="",$E505=""),"",Ajustes!$B$5+SUMIFS(Movimientos!$E$5:$E$1004,Movimientos!$B$5:$B$1004,"Ingreso",Movimientos!$A$5:$A$1004,"&lt;="&amp;$A505)-SUMIFS(Movimientos!$E$5:$E$1004,Movimientos!$B$5:$B$1004,"Gasto",Movimientos!$A$5:$A$1004,"&lt;="&amp;$A505)-(SUMIFS(Ahorro!$D$5:$D$504,Ahorro!$B$5:$B$504,"Aportación",Ahorro!$A$5:$A$504,"&lt;="&amp;$A505)-SUMIFS(Ahorro!$D$5:$D$504,Ahorro!$B$5:$B$504,"Retirada",Ahorro!$A$5:$A$504,"&lt;="&amp;$A505)))</f>
        <v/>
      </c>
    </row>
    <row r="506">
      <c r="A506" s="21" t="n"/>
      <c r="B506" s="22" t="n"/>
      <c r="C506" s="16" t="n"/>
      <c r="D506" s="16" t="n"/>
      <c r="E506" s="13" t="n"/>
      <c r="F506" s="23">
        <f>IF(OR($A506="",$E506=""),"",Ajustes!$B$5+SUMIFS(Movimientos!$E$5:$E$1004,Movimientos!$B$5:$B$1004,"Ingreso",Movimientos!$A$5:$A$1004,"&lt;="&amp;$A506)-SUMIFS(Movimientos!$E$5:$E$1004,Movimientos!$B$5:$B$1004,"Gasto",Movimientos!$A$5:$A$1004,"&lt;="&amp;$A506)-(SUMIFS(Ahorro!$D$5:$D$504,Ahorro!$B$5:$B$504,"Aportación",Ahorro!$A$5:$A$504,"&lt;="&amp;$A506)-SUMIFS(Ahorro!$D$5:$D$504,Ahorro!$B$5:$B$504,"Retirada",Ahorro!$A$5:$A$504,"&lt;="&amp;$A506)))</f>
        <v/>
      </c>
    </row>
    <row r="507">
      <c r="A507" s="21" t="n"/>
      <c r="B507" s="22" t="n"/>
      <c r="C507" s="16" t="n"/>
      <c r="D507" s="16" t="n"/>
      <c r="E507" s="13" t="n"/>
      <c r="F507" s="23">
        <f>IF(OR($A507="",$E507=""),"",Ajustes!$B$5+SUMIFS(Movimientos!$E$5:$E$1004,Movimientos!$B$5:$B$1004,"Ingreso",Movimientos!$A$5:$A$1004,"&lt;="&amp;$A507)-SUMIFS(Movimientos!$E$5:$E$1004,Movimientos!$B$5:$B$1004,"Gasto",Movimientos!$A$5:$A$1004,"&lt;="&amp;$A507)-(SUMIFS(Ahorro!$D$5:$D$504,Ahorro!$B$5:$B$504,"Aportación",Ahorro!$A$5:$A$504,"&lt;="&amp;$A507)-SUMIFS(Ahorro!$D$5:$D$504,Ahorro!$B$5:$B$504,"Retirada",Ahorro!$A$5:$A$504,"&lt;="&amp;$A507)))</f>
        <v/>
      </c>
    </row>
    <row r="508">
      <c r="A508" s="21" t="n"/>
      <c r="B508" s="22" t="n"/>
      <c r="C508" s="16" t="n"/>
      <c r="D508" s="16" t="n"/>
      <c r="E508" s="13" t="n"/>
      <c r="F508" s="23">
        <f>IF(OR($A508="",$E508=""),"",Ajustes!$B$5+SUMIFS(Movimientos!$E$5:$E$1004,Movimientos!$B$5:$B$1004,"Ingreso",Movimientos!$A$5:$A$1004,"&lt;="&amp;$A508)-SUMIFS(Movimientos!$E$5:$E$1004,Movimientos!$B$5:$B$1004,"Gasto",Movimientos!$A$5:$A$1004,"&lt;="&amp;$A508)-(SUMIFS(Ahorro!$D$5:$D$504,Ahorro!$B$5:$B$504,"Aportación",Ahorro!$A$5:$A$504,"&lt;="&amp;$A508)-SUMIFS(Ahorro!$D$5:$D$504,Ahorro!$B$5:$B$504,"Retirada",Ahorro!$A$5:$A$504,"&lt;="&amp;$A508)))</f>
        <v/>
      </c>
    </row>
    <row r="509">
      <c r="A509" s="21" t="n"/>
      <c r="B509" s="22" t="n"/>
      <c r="C509" s="16" t="n"/>
      <c r="D509" s="16" t="n"/>
      <c r="E509" s="13" t="n"/>
      <c r="F509" s="23">
        <f>IF(OR($A509="",$E509=""),"",Ajustes!$B$5+SUMIFS(Movimientos!$E$5:$E$1004,Movimientos!$B$5:$B$1004,"Ingreso",Movimientos!$A$5:$A$1004,"&lt;="&amp;$A509)-SUMIFS(Movimientos!$E$5:$E$1004,Movimientos!$B$5:$B$1004,"Gasto",Movimientos!$A$5:$A$1004,"&lt;="&amp;$A509)-(SUMIFS(Ahorro!$D$5:$D$504,Ahorro!$B$5:$B$504,"Aportación",Ahorro!$A$5:$A$504,"&lt;="&amp;$A509)-SUMIFS(Ahorro!$D$5:$D$504,Ahorro!$B$5:$B$504,"Retirada",Ahorro!$A$5:$A$504,"&lt;="&amp;$A509)))</f>
        <v/>
      </c>
    </row>
    <row r="510">
      <c r="A510" s="21" t="n"/>
      <c r="B510" s="22" t="n"/>
      <c r="C510" s="16" t="n"/>
      <c r="D510" s="16" t="n"/>
      <c r="E510" s="13" t="n"/>
      <c r="F510" s="23">
        <f>IF(OR($A510="",$E510=""),"",Ajustes!$B$5+SUMIFS(Movimientos!$E$5:$E$1004,Movimientos!$B$5:$B$1004,"Ingreso",Movimientos!$A$5:$A$1004,"&lt;="&amp;$A510)-SUMIFS(Movimientos!$E$5:$E$1004,Movimientos!$B$5:$B$1004,"Gasto",Movimientos!$A$5:$A$1004,"&lt;="&amp;$A510)-(SUMIFS(Ahorro!$D$5:$D$504,Ahorro!$B$5:$B$504,"Aportación",Ahorro!$A$5:$A$504,"&lt;="&amp;$A510)-SUMIFS(Ahorro!$D$5:$D$504,Ahorro!$B$5:$B$504,"Retirada",Ahorro!$A$5:$A$504,"&lt;="&amp;$A510)))</f>
        <v/>
      </c>
    </row>
    <row r="511">
      <c r="A511" s="21" t="n"/>
      <c r="B511" s="22" t="n"/>
      <c r="C511" s="16" t="n"/>
      <c r="D511" s="16" t="n"/>
      <c r="E511" s="13" t="n"/>
      <c r="F511" s="23">
        <f>IF(OR($A511="",$E511=""),"",Ajustes!$B$5+SUMIFS(Movimientos!$E$5:$E$1004,Movimientos!$B$5:$B$1004,"Ingreso",Movimientos!$A$5:$A$1004,"&lt;="&amp;$A511)-SUMIFS(Movimientos!$E$5:$E$1004,Movimientos!$B$5:$B$1004,"Gasto",Movimientos!$A$5:$A$1004,"&lt;="&amp;$A511)-(SUMIFS(Ahorro!$D$5:$D$504,Ahorro!$B$5:$B$504,"Aportación",Ahorro!$A$5:$A$504,"&lt;="&amp;$A511)-SUMIFS(Ahorro!$D$5:$D$504,Ahorro!$B$5:$B$504,"Retirada",Ahorro!$A$5:$A$504,"&lt;="&amp;$A511)))</f>
        <v/>
      </c>
    </row>
    <row r="512">
      <c r="A512" s="21" t="n"/>
      <c r="B512" s="22" t="n"/>
      <c r="C512" s="16" t="n"/>
      <c r="D512" s="16" t="n"/>
      <c r="E512" s="13" t="n"/>
      <c r="F512" s="23">
        <f>IF(OR($A512="",$E512=""),"",Ajustes!$B$5+SUMIFS(Movimientos!$E$5:$E$1004,Movimientos!$B$5:$B$1004,"Ingreso",Movimientos!$A$5:$A$1004,"&lt;="&amp;$A512)-SUMIFS(Movimientos!$E$5:$E$1004,Movimientos!$B$5:$B$1004,"Gasto",Movimientos!$A$5:$A$1004,"&lt;="&amp;$A512)-(SUMIFS(Ahorro!$D$5:$D$504,Ahorro!$B$5:$B$504,"Aportación",Ahorro!$A$5:$A$504,"&lt;="&amp;$A512)-SUMIFS(Ahorro!$D$5:$D$504,Ahorro!$B$5:$B$504,"Retirada",Ahorro!$A$5:$A$504,"&lt;="&amp;$A512)))</f>
        <v/>
      </c>
    </row>
    <row r="513">
      <c r="A513" s="21" t="n"/>
      <c r="B513" s="22" t="n"/>
      <c r="C513" s="16" t="n"/>
      <c r="D513" s="16" t="n"/>
      <c r="E513" s="13" t="n"/>
      <c r="F513" s="23">
        <f>IF(OR($A513="",$E513=""),"",Ajustes!$B$5+SUMIFS(Movimientos!$E$5:$E$1004,Movimientos!$B$5:$B$1004,"Ingreso",Movimientos!$A$5:$A$1004,"&lt;="&amp;$A513)-SUMIFS(Movimientos!$E$5:$E$1004,Movimientos!$B$5:$B$1004,"Gasto",Movimientos!$A$5:$A$1004,"&lt;="&amp;$A513)-(SUMIFS(Ahorro!$D$5:$D$504,Ahorro!$B$5:$B$504,"Aportación",Ahorro!$A$5:$A$504,"&lt;="&amp;$A513)-SUMIFS(Ahorro!$D$5:$D$504,Ahorro!$B$5:$B$504,"Retirada",Ahorro!$A$5:$A$504,"&lt;="&amp;$A513)))</f>
        <v/>
      </c>
    </row>
    <row r="514">
      <c r="A514" s="21" t="n"/>
      <c r="B514" s="22" t="n"/>
      <c r="C514" s="16" t="n"/>
      <c r="D514" s="16" t="n"/>
      <c r="E514" s="13" t="n"/>
      <c r="F514" s="23">
        <f>IF(OR($A514="",$E514=""),"",Ajustes!$B$5+SUMIFS(Movimientos!$E$5:$E$1004,Movimientos!$B$5:$B$1004,"Ingreso",Movimientos!$A$5:$A$1004,"&lt;="&amp;$A514)-SUMIFS(Movimientos!$E$5:$E$1004,Movimientos!$B$5:$B$1004,"Gasto",Movimientos!$A$5:$A$1004,"&lt;="&amp;$A514)-(SUMIFS(Ahorro!$D$5:$D$504,Ahorro!$B$5:$B$504,"Aportación",Ahorro!$A$5:$A$504,"&lt;="&amp;$A514)-SUMIFS(Ahorro!$D$5:$D$504,Ahorro!$B$5:$B$504,"Retirada",Ahorro!$A$5:$A$504,"&lt;="&amp;$A514)))</f>
        <v/>
      </c>
    </row>
    <row r="515">
      <c r="A515" s="21" t="n"/>
      <c r="B515" s="22" t="n"/>
      <c r="C515" s="16" t="n"/>
      <c r="D515" s="16" t="n"/>
      <c r="E515" s="13" t="n"/>
      <c r="F515" s="23">
        <f>IF(OR($A515="",$E515=""),"",Ajustes!$B$5+SUMIFS(Movimientos!$E$5:$E$1004,Movimientos!$B$5:$B$1004,"Ingreso",Movimientos!$A$5:$A$1004,"&lt;="&amp;$A515)-SUMIFS(Movimientos!$E$5:$E$1004,Movimientos!$B$5:$B$1004,"Gasto",Movimientos!$A$5:$A$1004,"&lt;="&amp;$A515)-(SUMIFS(Ahorro!$D$5:$D$504,Ahorro!$B$5:$B$504,"Aportación",Ahorro!$A$5:$A$504,"&lt;="&amp;$A515)-SUMIFS(Ahorro!$D$5:$D$504,Ahorro!$B$5:$B$504,"Retirada",Ahorro!$A$5:$A$504,"&lt;="&amp;$A515)))</f>
        <v/>
      </c>
    </row>
    <row r="516">
      <c r="A516" s="21" t="n"/>
      <c r="B516" s="22" t="n"/>
      <c r="C516" s="16" t="n"/>
      <c r="D516" s="16" t="n"/>
      <c r="E516" s="13" t="n"/>
      <c r="F516" s="23">
        <f>IF(OR($A516="",$E516=""),"",Ajustes!$B$5+SUMIFS(Movimientos!$E$5:$E$1004,Movimientos!$B$5:$B$1004,"Ingreso",Movimientos!$A$5:$A$1004,"&lt;="&amp;$A516)-SUMIFS(Movimientos!$E$5:$E$1004,Movimientos!$B$5:$B$1004,"Gasto",Movimientos!$A$5:$A$1004,"&lt;="&amp;$A516)-(SUMIFS(Ahorro!$D$5:$D$504,Ahorro!$B$5:$B$504,"Aportación",Ahorro!$A$5:$A$504,"&lt;="&amp;$A516)-SUMIFS(Ahorro!$D$5:$D$504,Ahorro!$B$5:$B$504,"Retirada",Ahorro!$A$5:$A$504,"&lt;="&amp;$A516)))</f>
        <v/>
      </c>
    </row>
    <row r="517">
      <c r="A517" s="21" t="n"/>
      <c r="B517" s="22" t="n"/>
      <c r="C517" s="16" t="n"/>
      <c r="D517" s="16" t="n"/>
      <c r="E517" s="13" t="n"/>
      <c r="F517" s="23">
        <f>IF(OR($A517="",$E517=""),"",Ajustes!$B$5+SUMIFS(Movimientos!$E$5:$E$1004,Movimientos!$B$5:$B$1004,"Ingreso",Movimientos!$A$5:$A$1004,"&lt;="&amp;$A517)-SUMIFS(Movimientos!$E$5:$E$1004,Movimientos!$B$5:$B$1004,"Gasto",Movimientos!$A$5:$A$1004,"&lt;="&amp;$A517)-(SUMIFS(Ahorro!$D$5:$D$504,Ahorro!$B$5:$B$504,"Aportación",Ahorro!$A$5:$A$504,"&lt;="&amp;$A517)-SUMIFS(Ahorro!$D$5:$D$504,Ahorro!$B$5:$B$504,"Retirada",Ahorro!$A$5:$A$504,"&lt;="&amp;$A517)))</f>
        <v/>
      </c>
    </row>
    <row r="518">
      <c r="A518" s="21" t="n"/>
      <c r="B518" s="22" t="n"/>
      <c r="C518" s="16" t="n"/>
      <c r="D518" s="16" t="n"/>
      <c r="E518" s="13" t="n"/>
      <c r="F518" s="23">
        <f>IF(OR($A518="",$E518=""),"",Ajustes!$B$5+SUMIFS(Movimientos!$E$5:$E$1004,Movimientos!$B$5:$B$1004,"Ingreso",Movimientos!$A$5:$A$1004,"&lt;="&amp;$A518)-SUMIFS(Movimientos!$E$5:$E$1004,Movimientos!$B$5:$B$1004,"Gasto",Movimientos!$A$5:$A$1004,"&lt;="&amp;$A518)-(SUMIFS(Ahorro!$D$5:$D$504,Ahorro!$B$5:$B$504,"Aportación",Ahorro!$A$5:$A$504,"&lt;="&amp;$A518)-SUMIFS(Ahorro!$D$5:$D$504,Ahorro!$B$5:$B$504,"Retirada",Ahorro!$A$5:$A$504,"&lt;="&amp;$A518)))</f>
        <v/>
      </c>
    </row>
    <row r="519">
      <c r="A519" s="21" t="n"/>
      <c r="B519" s="22" t="n"/>
      <c r="C519" s="16" t="n"/>
      <c r="D519" s="16" t="n"/>
      <c r="E519" s="13" t="n"/>
      <c r="F519" s="23">
        <f>IF(OR($A519="",$E519=""),"",Ajustes!$B$5+SUMIFS(Movimientos!$E$5:$E$1004,Movimientos!$B$5:$B$1004,"Ingreso",Movimientos!$A$5:$A$1004,"&lt;="&amp;$A519)-SUMIFS(Movimientos!$E$5:$E$1004,Movimientos!$B$5:$B$1004,"Gasto",Movimientos!$A$5:$A$1004,"&lt;="&amp;$A519)-(SUMIFS(Ahorro!$D$5:$D$504,Ahorro!$B$5:$B$504,"Aportación",Ahorro!$A$5:$A$504,"&lt;="&amp;$A519)-SUMIFS(Ahorro!$D$5:$D$504,Ahorro!$B$5:$B$504,"Retirada",Ahorro!$A$5:$A$504,"&lt;="&amp;$A519)))</f>
        <v/>
      </c>
    </row>
    <row r="520">
      <c r="A520" s="21" t="n"/>
      <c r="B520" s="22" t="n"/>
      <c r="C520" s="16" t="n"/>
      <c r="D520" s="16" t="n"/>
      <c r="E520" s="13" t="n"/>
      <c r="F520" s="23">
        <f>IF(OR($A520="",$E520=""),"",Ajustes!$B$5+SUMIFS(Movimientos!$E$5:$E$1004,Movimientos!$B$5:$B$1004,"Ingreso",Movimientos!$A$5:$A$1004,"&lt;="&amp;$A520)-SUMIFS(Movimientos!$E$5:$E$1004,Movimientos!$B$5:$B$1004,"Gasto",Movimientos!$A$5:$A$1004,"&lt;="&amp;$A520)-(SUMIFS(Ahorro!$D$5:$D$504,Ahorro!$B$5:$B$504,"Aportación",Ahorro!$A$5:$A$504,"&lt;="&amp;$A520)-SUMIFS(Ahorro!$D$5:$D$504,Ahorro!$B$5:$B$504,"Retirada",Ahorro!$A$5:$A$504,"&lt;="&amp;$A520)))</f>
        <v/>
      </c>
    </row>
    <row r="521">
      <c r="A521" s="21" t="n"/>
      <c r="B521" s="22" t="n"/>
      <c r="C521" s="16" t="n"/>
      <c r="D521" s="16" t="n"/>
      <c r="E521" s="13" t="n"/>
      <c r="F521" s="23">
        <f>IF(OR($A521="",$E521=""),"",Ajustes!$B$5+SUMIFS(Movimientos!$E$5:$E$1004,Movimientos!$B$5:$B$1004,"Ingreso",Movimientos!$A$5:$A$1004,"&lt;="&amp;$A521)-SUMIFS(Movimientos!$E$5:$E$1004,Movimientos!$B$5:$B$1004,"Gasto",Movimientos!$A$5:$A$1004,"&lt;="&amp;$A521)-(SUMIFS(Ahorro!$D$5:$D$504,Ahorro!$B$5:$B$504,"Aportación",Ahorro!$A$5:$A$504,"&lt;="&amp;$A521)-SUMIFS(Ahorro!$D$5:$D$504,Ahorro!$B$5:$B$504,"Retirada",Ahorro!$A$5:$A$504,"&lt;="&amp;$A521)))</f>
        <v/>
      </c>
    </row>
    <row r="522">
      <c r="A522" s="21" t="n"/>
      <c r="B522" s="22" t="n"/>
      <c r="C522" s="16" t="n"/>
      <c r="D522" s="16" t="n"/>
      <c r="E522" s="13" t="n"/>
      <c r="F522" s="23">
        <f>IF(OR($A522="",$E522=""),"",Ajustes!$B$5+SUMIFS(Movimientos!$E$5:$E$1004,Movimientos!$B$5:$B$1004,"Ingreso",Movimientos!$A$5:$A$1004,"&lt;="&amp;$A522)-SUMIFS(Movimientos!$E$5:$E$1004,Movimientos!$B$5:$B$1004,"Gasto",Movimientos!$A$5:$A$1004,"&lt;="&amp;$A522)-(SUMIFS(Ahorro!$D$5:$D$504,Ahorro!$B$5:$B$504,"Aportación",Ahorro!$A$5:$A$504,"&lt;="&amp;$A522)-SUMIFS(Ahorro!$D$5:$D$504,Ahorro!$B$5:$B$504,"Retirada",Ahorro!$A$5:$A$504,"&lt;="&amp;$A522)))</f>
        <v/>
      </c>
    </row>
    <row r="523">
      <c r="A523" s="21" t="n"/>
      <c r="B523" s="22" t="n"/>
      <c r="C523" s="16" t="n"/>
      <c r="D523" s="16" t="n"/>
      <c r="E523" s="13" t="n"/>
      <c r="F523" s="23">
        <f>IF(OR($A523="",$E523=""),"",Ajustes!$B$5+SUMIFS(Movimientos!$E$5:$E$1004,Movimientos!$B$5:$B$1004,"Ingreso",Movimientos!$A$5:$A$1004,"&lt;="&amp;$A523)-SUMIFS(Movimientos!$E$5:$E$1004,Movimientos!$B$5:$B$1004,"Gasto",Movimientos!$A$5:$A$1004,"&lt;="&amp;$A523)-(SUMIFS(Ahorro!$D$5:$D$504,Ahorro!$B$5:$B$504,"Aportación",Ahorro!$A$5:$A$504,"&lt;="&amp;$A523)-SUMIFS(Ahorro!$D$5:$D$504,Ahorro!$B$5:$B$504,"Retirada",Ahorro!$A$5:$A$504,"&lt;="&amp;$A523)))</f>
        <v/>
      </c>
    </row>
    <row r="524">
      <c r="A524" s="21" t="n"/>
      <c r="B524" s="22" t="n"/>
      <c r="C524" s="16" t="n"/>
      <c r="D524" s="16" t="n"/>
      <c r="E524" s="13" t="n"/>
      <c r="F524" s="23">
        <f>IF(OR($A524="",$E524=""),"",Ajustes!$B$5+SUMIFS(Movimientos!$E$5:$E$1004,Movimientos!$B$5:$B$1004,"Ingreso",Movimientos!$A$5:$A$1004,"&lt;="&amp;$A524)-SUMIFS(Movimientos!$E$5:$E$1004,Movimientos!$B$5:$B$1004,"Gasto",Movimientos!$A$5:$A$1004,"&lt;="&amp;$A524)-(SUMIFS(Ahorro!$D$5:$D$504,Ahorro!$B$5:$B$504,"Aportación",Ahorro!$A$5:$A$504,"&lt;="&amp;$A524)-SUMIFS(Ahorro!$D$5:$D$504,Ahorro!$B$5:$B$504,"Retirada",Ahorro!$A$5:$A$504,"&lt;="&amp;$A524)))</f>
        <v/>
      </c>
    </row>
    <row r="525">
      <c r="A525" s="21" t="n"/>
      <c r="B525" s="22" t="n"/>
      <c r="C525" s="16" t="n"/>
      <c r="D525" s="16" t="n"/>
      <c r="E525" s="13" t="n"/>
      <c r="F525" s="23">
        <f>IF(OR($A525="",$E525=""),"",Ajustes!$B$5+SUMIFS(Movimientos!$E$5:$E$1004,Movimientos!$B$5:$B$1004,"Ingreso",Movimientos!$A$5:$A$1004,"&lt;="&amp;$A525)-SUMIFS(Movimientos!$E$5:$E$1004,Movimientos!$B$5:$B$1004,"Gasto",Movimientos!$A$5:$A$1004,"&lt;="&amp;$A525)-(SUMIFS(Ahorro!$D$5:$D$504,Ahorro!$B$5:$B$504,"Aportación",Ahorro!$A$5:$A$504,"&lt;="&amp;$A525)-SUMIFS(Ahorro!$D$5:$D$504,Ahorro!$B$5:$B$504,"Retirada",Ahorro!$A$5:$A$504,"&lt;="&amp;$A525)))</f>
        <v/>
      </c>
    </row>
    <row r="526">
      <c r="A526" s="21" t="n"/>
      <c r="B526" s="22" t="n"/>
      <c r="C526" s="16" t="n"/>
      <c r="D526" s="16" t="n"/>
      <c r="E526" s="13" t="n"/>
      <c r="F526" s="23">
        <f>IF(OR($A526="",$E526=""),"",Ajustes!$B$5+SUMIFS(Movimientos!$E$5:$E$1004,Movimientos!$B$5:$B$1004,"Ingreso",Movimientos!$A$5:$A$1004,"&lt;="&amp;$A526)-SUMIFS(Movimientos!$E$5:$E$1004,Movimientos!$B$5:$B$1004,"Gasto",Movimientos!$A$5:$A$1004,"&lt;="&amp;$A526)-(SUMIFS(Ahorro!$D$5:$D$504,Ahorro!$B$5:$B$504,"Aportación",Ahorro!$A$5:$A$504,"&lt;="&amp;$A526)-SUMIFS(Ahorro!$D$5:$D$504,Ahorro!$B$5:$B$504,"Retirada",Ahorro!$A$5:$A$504,"&lt;="&amp;$A526)))</f>
        <v/>
      </c>
    </row>
    <row r="527">
      <c r="A527" s="21" t="n"/>
      <c r="B527" s="22" t="n"/>
      <c r="C527" s="16" t="n"/>
      <c r="D527" s="16" t="n"/>
      <c r="E527" s="13" t="n"/>
      <c r="F527" s="23">
        <f>IF(OR($A527="",$E527=""),"",Ajustes!$B$5+SUMIFS(Movimientos!$E$5:$E$1004,Movimientos!$B$5:$B$1004,"Ingreso",Movimientos!$A$5:$A$1004,"&lt;="&amp;$A527)-SUMIFS(Movimientos!$E$5:$E$1004,Movimientos!$B$5:$B$1004,"Gasto",Movimientos!$A$5:$A$1004,"&lt;="&amp;$A527)-(SUMIFS(Ahorro!$D$5:$D$504,Ahorro!$B$5:$B$504,"Aportación",Ahorro!$A$5:$A$504,"&lt;="&amp;$A527)-SUMIFS(Ahorro!$D$5:$D$504,Ahorro!$B$5:$B$504,"Retirada",Ahorro!$A$5:$A$504,"&lt;="&amp;$A527)))</f>
        <v/>
      </c>
    </row>
    <row r="528">
      <c r="A528" s="21" t="n"/>
      <c r="B528" s="22" t="n"/>
      <c r="C528" s="16" t="n"/>
      <c r="D528" s="16" t="n"/>
      <c r="E528" s="13" t="n"/>
      <c r="F528" s="23">
        <f>IF(OR($A528="",$E528=""),"",Ajustes!$B$5+SUMIFS(Movimientos!$E$5:$E$1004,Movimientos!$B$5:$B$1004,"Ingreso",Movimientos!$A$5:$A$1004,"&lt;="&amp;$A528)-SUMIFS(Movimientos!$E$5:$E$1004,Movimientos!$B$5:$B$1004,"Gasto",Movimientos!$A$5:$A$1004,"&lt;="&amp;$A528)-(SUMIFS(Ahorro!$D$5:$D$504,Ahorro!$B$5:$B$504,"Aportación",Ahorro!$A$5:$A$504,"&lt;="&amp;$A528)-SUMIFS(Ahorro!$D$5:$D$504,Ahorro!$B$5:$B$504,"Retirada",Ahorro!$A$5:$A$504,"&lt;="&amp;$A528)))</f>
        <v/>
      </c>
    </row>
    <row r="529">
      <c r="A529" s="21" t="n"/>
      <c r="B529" s="22" t="n"/>
      <c r="C529" s="16" t="n"/>
      <c r="D529" s="16" t="n"/>
      <c r="E529" s="13" t="n"/>
      <c r="F529" s="23">
        <f>IF(OR($A529="",$E529=""),"",Ajustes!$B$5+SUMIFS(Movimientos!$E$5:$E$1004,Movimientos!$B$5:$B$1004,"Ingreso",Movimientos!$A$5:$A$1004,"&lt;="&amp;$A529)-SUMIFS(Movimientos!$E$5:$E$1004,Movimientos!$B$5:$B$1004,"Gasto",Movimientos!$A$5:$A$1004,"&lt;="&amp;$A529)-(SUMIFS(Ahorro!$D$5:$D$504,Ahorro!$B$5:$B$504,"Aportación",Ahorro!$A$5:$A$504,"&lt;="&amp;$A529)-SUMIFS(Ahorro!$D$5:$D$504,Ahorro!$B$5:$B$504,"Retirada",Ahorro!$A$5:$A$504,"&lt;="&amp;$A529)))</f>
        <v/>
      </c>
    </row>
    <row r="530">
      <c r="A530" s="21" t="n"/>
      <c r="B530" s="22" t="n"/>
      <c r="C530" s="16" t="n"/>
      <c r="D530" s="16" t="n"/>
      <c r="E530" s="13" t="n"/>
      <c r="F530" s="23">
        <f>IF(OR($A530="",$E530=""),"",Ajustes!$B$5+SUMIFS(Movimientos!$E$5:$E$1004,Movimientos!$B$5:$B$1004,"Ingreso",Movimientos!$A$5:$A$1004,"&lt;="&amp;$A530)-SUMIFS(Movimientos!$E$5:$E$1004,Movimientos!$B$5:$B$1004,"Gasto",Movimientos!$A$5:$A$1004,"&lt;="&amp;$A530)-(SUMIFS(Ahorro!$D$5:$D$504,Ahorro!$B$5:$B$504,"Aportación",Ahorro!$A$5:$A$504,"&lt;="&amp;$A530)-SUMIFS(Ahorro!$D$5:$D$504,Ahorro!$B$5:$B$504,"Retirada",Ahorro!$A$5:$A$504,"&lt;="&amp;$A530)))</f>
        <v/>
      </c>
    </row>
    <row r="531">
      <c r="A531" s="21" t="n"/>
      <c r="B531" s="22" t="n"/>
      <c r="C531" s="16" t="n"/>
      <c r="D531" s="16" t="n"/>
      <c r="E531" s="13" t="n"/>
      <c r="F531" s="23">
        <f>IF(OR($A531="",$E531=""),"",Ajustes!$B$5+SUMIFS(Movimientos!$E$5:$E$1004,Movimientos!$B$5:$B$1004,"Ingreso",Movimientos!$A$5:$A$1004,"&lt;="&amp;$A531)-SUMIFS(Movimientos!$E$5:$E$1004,Movimientos!$B$5:$B$1004,"Gasto",Movimientos!$A$5:$A$1004,"&lt;="&amp;$A531)-(SUMIFS(Ahorro!$D$5:$D$504,Ahorro!$B$5:$B$504,"Aportación",Ahorro!$A$5:$A$504,"&lt;="&amp;$A531)-SUMIFS(Ahorro!$D$5:$D$504,Ahorro!$B$5:$B$504,"Retirada",Ahorro!$A$5:$A$504,"&lt;="&amp;$A531)))</f>
        <v/>
      </c>
    </row>
    <row r="532">
      <c r="A532" s="21" t="n"/>
      <c r="B532" s="22" t="n"/>
      <c r="C532" s="16" t="n"/>
      <c r="D532" s="16" t="n"/>
      <c r="E532" s="13" t="n"/>
      <c r="F532" s="23">
        <f>IF(OR($A532="",$E532=""),"",Ajustes!$B$5+SUMIFS(Movimientos!$E$5:$E$1004,Movimientos!$B$5:$B$1004,"Ingreso",Movimientos!$A$5:$A$1004,"&lt;="&amp;$A532)-SUMIFS(Movimientos!$E$5:$E$1004,Movimientos!$B$5:$B$1004,"Gasto",Movimientos!$A$5:$A$1004,"&lt;="&amp;$A532)-(SUMIFS(Ahorro!$D$5:$D$504,Ahorro!$B$5:$B$504,"Aportación",Ahorro!$A$5:$A$504,"&lt;="&amp;$A532)-SUMIFS(Ahorro!$D$5:$D$504,Ahorro!$B$5:$B$504,"Retirada",Ahorro!$A$5:$A$504,"&lt;="&amp;$A532)))</f>
        <v/>
      </c>
    </row>
    <row r="533">
      <c r="A533" s="21" t="n"/>
      <c r="B533" s="22" t="n"/>
      <c r="C533" s="16" t="n"/>
      <c r="D533" s="16" t="n"/>
      <c r="E533" s="13" t="n"/>
      <c r="F533" s="23">
        <f>IF(OR($A533="",$E533=""),"",Ajustes!$B$5+SUMIFS(Movimientos!$E$5:$E$1004,Movimientos!$B$5:$B$1004,"Ingreso",Movimientos!$A$5:$A$1004,"&lt;="&amp;$A533)-SUMIFS(Movimientos!$E$5:$E$1004,Movimientos!$B$5:$B$1004,"Gasto",Movimientos!$A$5:$A$1004,"&lt;="&amp;$A533)-(SUMIFS(Ahorro!$D$5:$D$504,Ahorro!$B$5:$B$504,"Aportación",Ahorro!$A$5:$A$504,"&lt;="&amp;$A533)-SUMIFS(Ahorro!$D$5:$D$504,Ahorro!$B$5:$B$504,"Retirada",Ahorro!$A$5:$A$504,"&lt;="&amp;$A533)))</f>
        <v/>
      </c>
    </row>
    <row r="534">
      <c r="A534" s="21" t="n"/>
      <c r="B534" s="22" t="n"/>
      <c r="C534" s="16" t="n"/>
      <c r="D534" s="16" t="n"/>
      <c r="E534" s="13" t="n"/>
      <c r="F534" s="23">
        <f>IF(OR($A534="",$E534=""),"",Ajustes!$B$5+SUMIFS(Movimientos!$E$5:$E$1004,Movimientos!$B$5:$B$1004,"Ingreso",Movimientos!$A$5:$A$1004,"&lt;="&amp;$A534)-SUMIFS(Movimientos!$E$5:$E$1004,Movimientos!$B$5:$B$1004,"Gasto",Movimientos!$A$5:$A$1004,"&lt;="&amp;$A534)-(SUMIFS(Ahorro!$D$5:$D$504,Ahorro!$B$5:$B$504,"Aportación",Ahorro!$A$5:$A$504,"&lt;="&amp;$A534)-SUMIFS(Ahorro!$D$5:$D$504,Ahorro!$B$5:$B$504,"Retirada",Ahorro!$A$5:$A$504,"&lt;="&amp;$A534)))</f>
        <v/>
      </c>
    </row>
    <row r="535">
      <c r="A535" s="21" t="n"/>
      <c r="B535" s="22" t="n"/>
      <c r="C535" s="16" t="n"/>
      <c r="D535" s="16" t="n"/>
      <c r="E535" s="13" t="n"/>
      <c r="F535" s="23">
        <f>IF(OR($A535="",$E535=""),"",Ajustes!$B$5+SUMIFS(Movimientos!$E$5:$E$1004,Movimientos!$B$5:$B$1004,"Ingreso",Movimientos!$A$5:$A$1004,"&lt;="&amp;$A535)-SUMIFS(Movimientos!$E$5:$E$1004,Movimientos!$B$5:$B$1004,"Gasto",Movimientos!$A$5:$A$1004,"&lt;="&amp;$A535)-(SUMIFS(Ahorro!$D$5:$D$504,Ahorro!$B$5:$B$504,"Aportación",Ahorro!$A$5:$A$504,"&lt;="&amp;$A535)-SUMIFS(Ahorro!$D$5:$D$504,Ahorro!$B$5:$B$504,"Retirada",Ahorro!$A$5:$A$504,"&lt;="&amp;$A535)))</f>
        <v/>
      </c>
    </row>
    <row r="536">
      <c r="A536" s="21" t="n"/>
      <c r="B536" s="22" t="n"/>
      <c r="C536" s="16" t="n"/>
      <c r="D536" s="16" t="n"/>
      <c r="E536" s="13" t="n"/>
      <c r="F536" s="23">
        <f>IF(OR($A536="",$E536=""),"",Ajustes!$B$5+SUMIFS(Movimientos!$E$5:$E$1004,Movimientos!$B$5:$B$1004,"Ingreso",Movimientos!$A$5:$A$1004,"&lt;="&amp;$A536)-SUMIFS(Movimientos!$E$5:$E$1004,Movimientos!$B$5:$B$1004,"Gasto",Movimientos!$A$5:$A$1004,"&lt;="&amp;$A536)-(SUMIFS(Ahorro!$D$5:$D$504,Ahorro!$B$5:$B$504,"Aportación",Ahorro!$A$5:$A$504,"&lt;="&amp;$A536)-SUMIFS(Ahorro!$D$5:$D$504,Ahorro!$B$5:$B$504,"Retirada",Ahorro!$A$5:$A$504,"&lt;="&amp;$A536)))</f>
        <v/>
      </c>
    </row>
    <row r="537">
      <c r="A537" s="21" t="n"/>
      <c r="B537" s="22" t="n"/>
      <c r="C537" s="16" t="n"/>
      <c r="D537" s="16" t="n"/>
      <c r="E537" s="13" t="n"/>
      <c r="F537" s="23">
        <f>IF(OR($A537="",$E537=""),"",Ajustes!$B$5+SUMIFS(Movimientos!$E$5:$E$1004,Movimientos!$B$5:$B$1004,"Ingreso",Movimientos!$A$5:$A$1004,"&lt;="&amp;$A537)-SUMIFS(Movimientos!$E$5:$E$1004,Movimientos!$B$5:$B$1004,"Gasto",Movimientos!$A$5:$A$1004,"&lt;="&amp;$A537)-(SUMIFS(Ahorro!$D$5:$D$504,Ahorro!$B$5:$B$504,"Aportación",Ahorro!$A$5:$A$504,"&lt;="&amp;$A537)-SUMIFS(Ahorro!$D$5:$D$504,Ahorro!$B$5:$B$504,"Retirada",Ahorro!$A$5:$A$504,"&lt;="&amp;$A537)))</f>
        <v/>
      </c>
    </row>
    <row r="538">
      <c r="A538" s="21" t="n"/>
      <c r="B538" s="22" t="n"/>
      <c r="C538" s="16" t="n"/>
      <c r="D538" s="16" t="n"/>
      <c r="E538" s="13" t="n"/>
      <c r="F538" s="23">
        <f>IF(OR($A538="",$E538=""),"",Ajustes!$B$5+SUMIFS(Movimientos!$E$5:$E$1004,Movimientos!$B$5:$B$1004,"Ingreso",Movimientos!$A$5:$A$1004,"&lt;="&amp;$A538)-SUMIFS(Movimientos!$E$5:$E$1004,Movimientos!$B$5:$B$1004,"Gasto",Movimientos!$A$5:$A$1004,"&lt;="&amp;$A538)-(SUMIFS(Ahorro!$D$5:$D$504,Ahorro!$B$5:$B$504,"Aportación",Ahorro!$A$5:$A$504,"&lt;="&amp;$A538)-SUMIFS(Ahorro!$D$5:$D$504,Ahorro!$B$5:$B$504,"Retirada",Ahorro!$A$5:$A$504,"&lt;="&amp;$A538)))</f>
        <v/>
      </c>
    </row>
    <row r="539">
      <c r="A539" s="21" t="n"/>
      <c r="B539" s="22" t="n"/>
      <c r="C539" s="16" t="n"/>
      <c r="D539" s="16" t="n"/>
      <c r="E539" s="13" t="n"/>
      <c r="F539" s="23">
        <f>IF(OR($A539="",$E539=""),"",Ajustes!$B$5+SUMIFS(Movimientos!$E$5:$E$1004,Movimientos!$B$5:$B$1004,"Ingreso",Movimientos!$A$5:$A$1004,"&lt;="&amp;$A539)-SUMIFS(Movimientos!$E$5:$E$1004,Movimientos!$B$5:$B$1004,"Gasto",Movimientos!$A$5:$A$1004,"&lt;="&amp;$A539)-(SUMIFS(Ahorro!$D$5:$D$504,Ahorro!$B$5:$B$504,"Aportación",Ahorro!$A$5:$A$504,"&lt;="&amp;$A539)-SUMIFS(Ahorro!$D$5:$D$504,Ahorro!$B$5:$B$504,"Retirada",Ahorro!$A$5:$A$504,"&lt;="&amp;$A539)))</f>
        <v/>
      </c>
    </row>
    <row r="540">
      <c r="A540" s="21" t="n"/>
      <c r="B540" s="22" t="n"/>
      <c r="C540" s="16" t="n"/>
      <c r="D540" s="16" t="n"/>
      <c r="E540" s="13" t="n"/>
      <c r="F540" s="23">
        <f>IF(OR($A540="",$E540=""),"",Ajustes!$B$5+SUMIFS(Movimientos!$E$5:$E$1004,Movimientos!$B$5:$B$1004,"Ingreso",Movimientos!$A$5:$A$1004,"&lt;="&amp;$A540)-SUMIFS(Movimientos!$E$5:$E$1004,Movimientos!$B$5:$B$1004,"Gasto",Movimientos!$A$5:$A$1004,"&lt;="&amp;$A540)-(SUMIFS(Ahorro!$D$5:$D$504,Ahorro!$B$5:$B$504,"Aportación",Ahorro!$A$5:$A$504,"&lt;="&amp;$A540)-SUMIFS(Ahorro!$D$5:$D$504,Ahorro!$B$5:$B$504,"Retirada",Ahorro!$A$5:$A$504,"&lt;="&amp;$A540)))</f>
        <v/>
      </c>
    </row>
    <row r="541">
      <c r="A541" s="21" t="n"/>
      <c r="B541" s="22" t="n"/>
      <c r="C541" s="16" t="n"/>
      <c r="D541" s="16" t="n"/>
      <c r="E541" s="13" t="n"/>
      <c r="F541" s="23">
        <f>IF(OR($A541="",$E541=""),"",Ajustes!$B$5+SUMIFS(Movimientos!$E$5:$E$1004,Movimientos!$B$5:$B$1004,"Ingreso",Movimientos!$A$5:$A$1004,"&lt;="&amp;$A541)-SUMIFS(Movimientos!$E$5:$E$1004,Movimientos!$B$5:$B$1004,"Gasto",Movimientos!$A$5:$A$1004,"&lt;="&amp;$A541)-(SUMIFS(Ahorro!$D$5:$D$504,Ahorro!$B$5:$B$504,"Aportación",Ahorro!$A$5:$A$504,"&lt;="&amp;$A541)-SUMIFS(Ahorro!$D$5:$D$504,Ahorro!$B$5:$B$504,"Retirada",Ahorro!$A$5:$A$504,"&lt;="&amp;$A541)))</f>
        <v/>
      </c>
    </row>
    <row r="542">
      <c r="A542" s="21" t="n"/>
      <c r="B542" s="22" t="n"/>
      <c r="C542" s="16" t="n"/>
      <c r="D542" s="16" t="n"/>
      <c r="E542" s="13" t="n"/>
      <c r="F542" s="23">
        <f>IF(OR($A542="",$E542=""),"",Ajustes!$B$5+SUMIFS(Movimientos!$E$5:$E$1004,Movimientos!$B$5:$B$1004,"Ingreso",Movimientos!$A$5:$A$1004,"&lt;="&amp;$A542)-SUMIFS(Movimientos!$E$5:$E$1004,Movimientos!$B$5:$B$1004,"Gasto",Movimientos!$A$5:$A$1004,"&lt;="&amp;$A542)-(SUMIFS(Ahorro!$D$5:$D$504,Ahorro!$B$5:$B$504,"Aportación",Ahorro!$A$5:$A$504,"&lt;="&amp;$A542)-SUMIFS(Ahorro!$D$5:$D$504,Ahorro!$B$5:$B$504,"Retirada",Ahorro!$A$5:$A$504,"&lt;="&amp;$A542)))</f>
        <v/>
      </c>
    </row>
    <row r="543">
      <c r="A543" s="21" t="n"/>
      <c r="B543" s="22" t="n"/>
      <c r="C543" s="16" t="n"/>
      <c r="D543" s="16" t="n"/>
      <c r="E543" s="13" t="n"/>
      <c r="F543" s="23">
        <f>IF(OR($A543="",$E543=""),"",Ajustes!$B$5+SUMIFS(Movimientos!$E$5:$E$1004,Movimientos!$B$5:$B$1004,"Ingreso",Movimientos!$A$5:$A$1004,"&lt;="&amp;$A543)-SUMIFS(Movimientos!$E$5:$E$1004,Movimientos!$B$5:$B$1004,"Gasto",Movimientos!$A$5:$A$1004,"&lt;="&amp;$A543)-(SUMIFS(Ahorro!$D$5:$D$504,Ahorro!$B$5:$B$504,"Aportación",Ahorro!$A$5:$A$504,"&lt;="&amp;$A543)-SUMIFS(Ahorro!$D$5:$D$504,Ahorro!$B$5:$B$504,"Retirada",Ahorro!$A$5:$A$504,"&lt;="&amp;$A543)))</f>
        <v/>
      </c>
    </row>
    <row r="544">
      <c r="A544" s="21" t="n"/>
      <c r="B544" s="22" t="n"/>
      <c r="C544" s="16" t="n"/>
      <c r="D544" s="16" t="n"/>
      <c r="E544" s="13" t="n"/>
      <c r="F544" s="23">
        <f>IF(OR($A544="",$E544=""),"",Ajustes!$B$5+SUMIFS(Movimientos!$E$5:$E$1004,Movimientos!$B$5:$B$1004,"Ingreso",Movimientos!$A$5:$A$1004,"&lt;="&amp;$A544)-SUMIFS(Movimientos!$E$5:$E$1004,Movimientos!$B$5:$B$1004,"Gasto",Movimientos!$A$5:$A$1004,"&lt;="&amp;$A544)-(SUMIFS(Ahorro!$D$5:$D$504,Ahorro!$B$5:$B$504,"Aportación",Ahorro!$A$5:$A$504,"&lt;="&amp;$A544)-SUMIFS(Ahorro!$D$5:$D$504,Ahorro!$B$5:$B$504,"Retirada",Ahorro!$A$5:$A$504,"&lt;="&amp;$A544)))</f>
        <v/>
      </c>
    </row>
    <row r="545">
      <c r="A545" s="21" t="n"/>
      <c r="B545" s="22" t="n"/>
      <c r="C545" s="16" t="n"/>
      <c r="D545" s="16" t="n"/>
      <c r="E545" s="13" t="n"/>
      <c r="F545" s="23">
        <f>IF(OR($A545="",$E545=""),"",Ajustes!$B$5+SUMIFS(Movimientos!$E$5:$E$1004,Movimientos!$B$5:$B$1004,"Ingreso",Movimientos!$A$5:$A$1004,"&lt;="&amp;$A545)-SUMIFS(Movimientos!$E$5:$E$1004,Movimientos!$B$5:$B$1004,"Gasto",Movimientos!$A$5:$A$1004,"&lt;="&amp;$A545)-(SUMIFS(Ahorro!$D$5:$D$504,Ahorro!$B$5:$B$504,"Aportación",Ahorro!$A$5:$A$504,"&lt;="&amp;$A545)-SUMIFS(Ahorro!$D$5:$D$504,Ahorro!$B$5:$B$504,"Retirada",Ahorro!$A$5:$A$504,"&lt;="&amp;$A545)))</f>
        <v/>
      </c>
    </row>
    <row r="546">
      <c r="A546" s="21" t="n"/>
      <c r="B546" s="22" t="n"/>
      <c r="C546" s="16" t="n"/>
      <c r="D546" s="16" t="n"/>
      <c r="E546" s="13" t="n"/>
      <c r="F546" s="23">
        <f>IF(OR($A546="",$E546=""),"",Ajustes!$B$5+SUMIFS(Movimientos!$E$5:$E$1004,Movimientos!$B$5:$B$1004,"Ingreso",Movimientos!$A$5:$A$1004,"&lt;="&amp;$A546)-SUMIFS(Movimientos!$E$5:$E$1004,Movimientos!$B$5:$B$1004,"Gasto",Movimientos!$A$5:$A$1004,"&lt;="&amp;$A546)-(SUMIFS(Ahorro!$D$5:$D$504,Ahorro!$B$5:$B$504,"Aportación",Ahorro!$A$5:$A$504,"&lt;="&amp;$A546)-SUMIFS(Ahorro!$D$5:$D$504,Ahorro!$B$5:$B$504,"Retirada",Ahorro!$A$5:$A$504,"&lt;="&amp;$A546)))</f>
        <v/>
      </c>
    </row>
    <row r="547">
      <c r="A547" s="21" t="n"/>
      <c r="B547" s="22" t="n"/>
      <c r="C547" s="16" t="n"/>
      <c r="D547" s="16" t="n"/>
      <c r="E547" s="13" t="n"/>
      <c r="F547" s="23">
        <f>IF(OR($A547="",$E547=""),"",Ajustes!$B$5+SUMIFS(Movimientos!$E$5:$E$1004,Movimientos!$B$5:$B$1004,"Ingreso",Movimientos!$A$5:$A$1004,"&lt;="&amp;$A547)-SUMIFS(Movimientos!$E$5:$E$1004,Movimientos!$B$5:$B$1004,"Gasto",Movimientos!$A$5:$A$1004,"&lt;="&amp;$A547)-(SUMIFS(Ahorro!$D$5:$D$504,Ahorro!$B$5:$B$504,"Aportación",Ahorro!$A$5:$A$504,"&lt;="&amp;$A547)-SUMIFS(Ahorro!$D$5:$D$504,Ahorro!$B$5:$B$504,"Retirada",Ahorro!$A$5:$A$504,"&lt;="&amp;$A547)))</f>
        <v/>
      </c>
    </row>
    <row r="548">
      <c r="A548" s="21" t="n"/>
      <c r="B548" s="22" t="n"/>
      <c r="C548" s="16" t="n"/>
      <c r="D548" s="16" t="n"/>
      <c r="E548" s="13" t="n"/>
      <c r="F548" s="23">
        <f>IF(OR($A548="",$E548=""),"",Ajustes!$B$5+SUMIFS(Movimientos!$E$5:$E$1004,Movimientos!$B$5:$B$1004,"Ingreso",Movimientos!$A$5:$A$1004,"&lt;="&amp;$A548)-SUMIFS(Movimientos!$E$5:$E$1004,Movimientos!$B$5:$B$1004,"Gasto",Movimientos!$A$5:$A$1004,"&lt;="&amp;$A548)-(SUMIFS(Ahorro!$D$5:$D$504,Ahorro!$B$5:$B$504,"Aportación",Ahorro!$A$5:$A$504,"&lt;="&amp;$A548)-SUMIFS(Ahorro!$D$5:$D$504,Ahorro!$B$5:$B$504,"Retirada",Ahorro!$A$5:$A$504,"&lt;="&amp;$A548)))</f>
        <v/>
      </c>
    </row>
    <row r="549">
      <c r="A549" s="21" t="n"/>
      <c r="B549" s="22" t="n"/>
      <c r="C549" s="16" t="n"/>
      <c r="D549" s="16" t="n"/>
      <c r="E549" s="13" t="n"/>
      <c r="F549" s="23">
        <f>IF(OR($A549="",$E549=""),"",Ajustes!$B$5+SUMIFS(Movimientos!$E$5:$E$1004,Movimientos!$B$5:$B$1004,"Ingreso",Movimientos!$A$5:$A$1004,"&lt;="&amp;$A549)-SUMIFS(Movimientos!$E$5:$E$1004,Movimientos!$B$5:$B$1004,"Gasto",Movimientos!$A$5:$A$1004,"&lt;="&amp;$A549)-(SUMIFS(Ahorro!$D$5:$D$504,Ahorro!$B$5:$B$504,"Aportación",Ahorro!$A$5:$A$504,"&lt;="&amp;$A549)-SUMIFS(Ahorro!$D$5:$D$504,Ahorro!$B$5:$B$504,"Retirada",Ahorro!$A$5:$A$504,"&lt;="&amp;$A549)))</f>
        <v/>
      </c>
    </row>
    <row r="550">
      <c r="A550" s="21" t="n"/>
      <c r="B550" s="22" t="n"/>
      <c r="C550" s="16" t="n"/>
      <c r="D550" s="16" t="n"/>
      <c r="E550" s="13" t="n"/>
      <c r="F550" s="23">
        <f>IF(OR($A550="",$E550=""),"",Ajustes!$B$5+SUMIFS(Movimientos!$E$5:$E$1004,Movimientos!$B$5:$B$1004,"Ingreso",Movimientos!$A$5:$A$1004,"&lt;="&amp;$A550)-SUMIFS(Movimientos!$E$5:$E$1004,Movimientos!$B$5:$B$1004,"Gasto",Movimientos!$A$5:$A$1004,"&lt;="&amp;$A550)-(SUMIFS(Ahorro!$D$5:$D$504,Ahorro!$B$5:$B$504,"Aportación",Ahorro!$A$5:$A$504,"&lt;="&amp;$A550)-SUMIFS(Ahorro!$D$5:$D$504,Ahorro!$B$5:$B$504,"Retirada",Ahorro!$A$5:$A$504,"&lt;="&amp;$A550)))</f>
        <v/>
      </c>
    </row>
    <row r="551">
      <c r="A551" s="21" t="n"/>
      <c r="B551" s="22" t="n"/>
      <c r="C551" s="16" t="n"/>
      <c r="D551" s="16" t="n"/>
      <c r="E551" s="13" t="n"/>
      <c r="F551" s="23">
        <f>IF(OR($A551="",$E551=""),"",Ajustes!$B$5+SUMIFS(Movimientos!$E$5:$E$1004,Movimientos!$B$5:$B$1004,"Ingreso",Movimientos!$A$5:$A$1004,"&lt;="&amp;$A551)-SUMIFS(Movimientos!$E$5:$E$1004,Movimientos!$B$5:$B$1004,"Gasto",Movimientos!$A$5:$A$1004,"&lt;="&amp;$A551)-(SUMIFS(Ahorro!$D$5:$D$504,Ahorro!$B$5:$B$504,"Aportación",Ahorro!$A$5:$A$504,"&lt;="&amp;$A551)-SUMIFS(Ahorro!$D$5:$D$504,Ahorro!$B$5:$B$504,"Retirada",Ahorro!$A$5:$A$504,"&lt;="&amp;$A551)))</f>
        <v/>
      </c>
    </row>
    <row r="552">
      <c r="A552" s="21" t="n"/>
      <c r="B552" s="22" t="n"/>
      <c r="C552" s="16" t="n"/>
      <c r="D552" s="16" t="n"/>
      <c r="E552" s="13" t="n"/>
      <c r="F552" s="23">
        <f>IF(OR($A552="",$E552=""),"",Ajustes!$B$5+SUMIFS(Movimientos!$E$5:$E$1004,Movimientos!$B$5:$B$1004,"Ingreso",Movimientos!$A$5:$A$1004,"&lt;="&amp;$A552)-SUMIFS(Movimientos!$E$5:$E$1004,Movimientos!$B$5:$B$1004,"Gasto",Movimientos!$A$5:$A$1004,"&lt;="&amp;$A552)-(SUMIFS(Ahorro!$D$5:$D$504,Ahorro!$B$5:$B$504,"Aportación",Ahorro!$A$5:$A$504,"&lt;="&amp;$A552)-SUMIFS(Ahorro!$D$5:$D$504,Ahorro!$B$5:$B$504,"Retirada",Ahorro!$A$5:$A$504,"&lt;="&amp;$A552)))</f>
        <v/>
      </c>
    </row>
    <row r="553">
      <c r="A553" s="21" t="n"/>
      <c r="B553" s="22" t="n"/>
      <c r="C553" s="16" t="n"/>
      <c r="D553" s="16" t="n"/>
      <c r="E553" s="13" t="n"/>
      <c r="F553" s="23">
        <f>IF(OR($A553="",$E553=""),"",Ajustes!$B$5+SUMIFS(Movimientos!$E$5:$E$1004,Movimientos!$B$5:$B$1004,"Ingreso",Movimientos!$A$5:$A$1004,"&lt;="&amp;$A553)-SUMIFS(Movimientos!$E$5:$E$1004,Movimientos!$B$5:$B$1004,"Gasto",Movimientos!$A$5:$A$1004,"&lt;="&amp;$A553)-(SUMIFS(Ahorro!$D$5:$D$504,Ahorro!$B$5:$B$504,"Aportación",Ahorro!$A$5:$A$504,"&lt;="&amp;$A553)-SUMIFS(Ahorro!$D$5:$D$504,Ahorro!$B$5:$B$504,"Retirada",Ahorro!$A$5:$A$504,"&lt;="&amp;$A553)))</f>
        <v/>
      </c>
    </row>
    <row r="554">
      <c r="A554" s="21" t="n"/>
      <c r="B554" s="22" t="n"/>
      <c r="C554" s="16" t="n"/>
      <c r="D554" s="16" t="n"/>
      <c r="E554" s="13" t="n"/>
      <c r="F554" s="23">
        <f>IF(OR($A554="",$E554=""),"",Ajustes!$B$5+SUMIFS(Movimientos!$E$5:$E$1004,Movimientos!$B$5:$B$1004,"Ingreso",Movimientos!$A$5:$A$1004,"&lt;="&amp;$A554)-SUMIFS(Movimientos!$E$5:$E$1004,Movimientos!$B$5:$B$1004,"Gasto",Movimientos!$A$5:$A$1004,"&lt;="&amp;$A554)-(SUMIFS(Ahorro!$D$5:$D$504,Ahorro!$B$5:$B$504,"Aportación",Ahorro!$A$5:$A$504,"&lt;="&amp;$A554)-SUMIFS(Ahorro!$D$5:$D$504,Ahorro!$B$5:$B$504,"Retirada",Ahorro!$A$5:$A$504,"&lt;="&amp;$A554)))</f>
        <v/>
      </c>
    </row>
    <row r="555">
      <c r="A555" s="21" t="n"/>
      <c r="B555" s="22" t="n"/>
      <c r="C555" s="16" t="n"/>
      <c r="D555" s="16" t="n"/>
      <c r="E555" s="13" t="n"/>
      <c r="F555" s="23">
        <f>IF(OR($A555="",$E555=""),"",Ajustes!$B$5+SUMIFS(Movimientos!$E$5:$E$1004,Movimientos!$B$5:$B$1004,"Ingreso",Movimientos!$A$5:$A$1004,"&lt;="&amp;$A555)-SUMIFS(Movimientos!$E$5:$E$1004,Movimientos!$B$5:$B$1004,"Gasto",Movimientos!$A$5:$A$1004,"&lt;="&amp;$A555)-(SUMIFS(Ahorro!$D$5:$D$504,Ahorro!$B$5:$B$504,"Aportación",Ahorro!$A$5:$A$504,"&lt;="&amp;$A555)-SUMIFS(Ahorro!$D$5:$D$504,Ahorro!$B$5:$B$504,"Retirada",Ahorro!$A$5:$A$504,"&lt;="&amp;$A555)))</f>
        <v/>
      </c>
    </row>
    <row r="556">
      <c r="A556" s="21" t="n"/>
      <c r="B556" s="22" t="n"/>
      <c r="C556" s="16" t="n"/>
      <c r="D556" s="16" t="n"/>
      <c r="E556" s="13" t="n"/>
      <c r="F556" s="23">
        <f>IF(OR($A556="",$E556=""),"",Ajustes!$B$5+SUMIFS(Movimientos!$E$5:$E$1004,Movimientos!$B$5:$B$1004,"Ingreso",Movimientos!$A$5:$A$1004,"&lt;="&amp;$A556)-SUMIFS(Movimientos!$E$5:$E$1004,Movimientos!$B$5:$B$1004,"Gasto",Movimientos!$A$5:$A$1004,"&lt;="&amp;$A556)-(SUMIFS(Ahorro!$D$5:$D$504,Ahorro!$B$5:$B$504,"Aportación",Ahorro!$A$5:$A$504,"&lt;="&amp;$A556)-SUMIFS(Ahorro!$D$5:$D$504,Ahorro!$B$5:$B$504,"Retirada",Ahorro!$A$5:$A$504,"&lt;="&amp;$A556)))</f>
        <v/>
      </c>
    </row>
    <row r="557">
      <c r="A557" s="21" t="n"/>
      <c r="B557" s="22" t="n"/>
      <c r="C557" s="16" t="n"/>
      <c r="D557" s="16" t="n"/>
      <c r="E557" s="13" t="n"/>
      <c r="F557" s="23">
        <f>IF(OR($A557="",$E557=""),"",Ajustes!$B$5+SUMIFS(Movimientos!$E$5:$E$1004,Movimientos!$B$5:$B$1004,"Ingreso",Movimientos!$A$5:$A$1004,"&lt;="&amp;$A557)-SUMIFS(Movimientos!$E$5:$E$1004,Movimientos!$B$5:$B$1004,"Gasto",Movimientos!$A$5:$A$1004,"&lt;="&amp;$A557)-(SUMIFS(Ahorro!$D$5:$D$504,Ahorro!$B$5:$B$504,"Aportación",Ahorro!$A$5:$A$504,"&lt;="&amp;$A557)-SUMIFS(Ahorro!$D$5:$D$504,Ahorro!$B$5:$B$504,"Retirada",Ahorro!$A$5:$A$504,"&lt;="&amp;$A557)))</f>
        <v/>
      </c>
    </row>
    <row r="558">
      <c r="A558" s="21" t="n"/>
      <c r="B558" s="22" t="n"/>
      <c r="C558" s="16" t="n"/>
      <c r="D558" s="16" t="n"/>
      <c r="E558" s="13" t="n"/>
      <c r="F558" s="23">
        <f>IF(OR($A558="",$E558=""),"",Ajustes!$B$5+SUMIFS(Movimientos!$E$5:$E$1004,Movimientos!$B$5:$B$1004,"Ingreso",Movimientos!$A$5:$A$1004,"&lt;="&amp;$A558)-SUMIFS(Movimientos!$E$5:$E$1004,Movimientos!$B$5:$B$1004,"Gasto",Movimientos!$A$5:$A$1004,"&lt;="&amp;$A558)-(SUMIFS(Ahorro!$D$5:$D$504,Ahorro!$B$5:$B$504,"Aportación",Ahorro!$A$5:$A$504,"&lt;="&amp;$A558)-SUMIFS(Ahorro!$D$5:$D$504,Ahorro!$B$5:$B$504,"Retirada",Ahorro!$A$5:$A$504,"&lt;="&amp;$A558)))</f>
        <v/>
      </c>
    </row>
    <row r="559">
      <c r="A559" s="21" t="n"/>
      <c r="B559" s="22" t="n"/>
      <c r="C559" s="16" t="n"/>
      <c r="D559" s="16" t="n"/>
      <c r="E559" s="13" t="n"/>
      <c r="F559" s="23">
        <f>IF(OR($A559="",$E559=""),"",Ajustes!$B$5+SUMIFS(Movimientos!$E$5:$E$1004,Movimientos!$B$5:$B$1004,"Ingreso",Movimientos!$A$5:$A$1004,"&lt;="&amp;$A559)-SUMIFS(Movimientos!$E$5:$E$1004,Movimientos!$B$5:$B$1004,"Gasto",Movimientos!$A$5:$A$1004,"&lt;="&amp;$A559)-(SUMIFS(Ahorro!$D$5:$D$504,Ahorro!$B$5:$B$504,"Aportación",Ahorro!$A$5:$A$504,"&lt;="&amp;$A559)-SUMIFS(Ahorro!$D$5:$D$504,Ahorro!$B$5:$B$504,"Retirada",Ahorro!$A$5:$A$504,"&lt;="&amp;$A559)))</f>
        <v/>
      </c>
    </row>
    <row r="560">
      <c r="A560" s="21" t="n"/>
      <c r="B560" s="22" t="n"/>
      <c r="C560" s="16" t="n"/>
      <c r="D560" s="16" t="n"/>
      <c r="E560" s="13" t="n"/>
      <c r="F560" s="23">
        <f>IF(OR($A560="",$E560=""),"",Ajustes!$B$5+SUMIFS(Movimientos!$E$5:$E$1004,Movimientos!$B$5:$B$1004,"Ingreso",Movimientos!$A$5:$A$1004,"&lt;="&amp;$A560)-SUMIFS(Movimientos!$E$5:$E$1004,Movimientos!$B$5:$B$1004,"Gasto",Movimientos!$A$5:$A$1004,"&lt;="&amp;$A560)-(SUMIFS(Ahorro!$D$5:$D$504,Ahorro!$B$5:$B$504,"Aportación",Ahorro!$A$5:$A$504,"&lt;="&amp;$A560)-SUMIFS(Ahorro!$D$5:$D$504,Ahorro!$B$5:$B$504,"Retirada",Ahorro!$A$5:$A$504,"&lt;="&amp;$A560)))</f>
        <v/>
      </c>
    </row>
    <row r="561">
      <c r="A561" s="21" t="n"/>
      <c r="B561" s="22" t="n"/>
      <c r="C561" s="16" t="n"/>
      <c r="D561" s="16" t="n"/>
      <c r="E561" s="13" t="n"/>
      <c r="F561" s="23">
        <f>IF(OR($A561="",$E561=""),"",Ajustes!$B$5+SUMIFS(Movimientos!$E$5:$E$1004,Movimientos!$B$5:$B$1004,"Ingreso",Movimientos!$A$5:$A$1004,"&lt;="&amp;$A561)-SUMIFS(Movimientos!$E$5:$E$1004,Movimientos!$B$5:$B$1004,"Gasto",Movimientos!$A$5:$A$1004,"&lt;="&amp;$A561)-(SUMIFS(Ahorro!$D$5:$D$504,Ahorro!$B$5:$B$504,"Aportación",Ahorro!$A$5:$A$504,"&lt;="&amp;$A561)-SUMIFS(Ahorro!$D$5:$D$504,Ahorro!$B$5:$B$504,"Retirada",Ahorro!$A$5:$A$504,"&lt;="&amp;$A561)))</f>
        <v/>
      </c>
    </row>
    <row r="562">
      <c r="A562" s="21" t="n"/>
      <c r="B562" s="22" t="n"/>
      <c r="C562" s="16" t="n"/>
      <c r="D562" s="16" t="n"/>
      <c r="E562" s="13" t="n"/>
      <c r="F562" s="23">
        <f>IF(OR($A562="",$E562=""),"",Ajustes!$B$5+SUMIFS(Movimientos!$E$5:$E$1004,Movimientos!$B$5:$B$1004,"Ingreso",Movimientos!$A$5:$A$1004,"&lt;="&amp;$A562)-SUMIFS(Movimientos!$E$5:$E$1004,Movimientos!$B$5:$B$1004,"Gasto",Movimientos!$A$5:$A$1004,"&lt;="&amp;$A562)-(SUMIFS(Ahorro!$D$5:$D$504,Ahorro!$B$5:$B$504,"Aportación",Ahorro!$A$5:$A$504,"&lt;="&amp;$A562)-SUMIFS(Ahorro!$D$5:$D$504,Ahorro!$B$5:$B$504,"Retirada",Ahorro!$A$5:$A$504,"&lt;="&amp;$A562)))</f>
        <v/>
      </c>
    </row>
    <row r="563">
      <c r="A563" s="21" t="n"/>
      <c r="B563" s="22" t="n"/>
      <c r="C563" s="16" t="n"/>
      <c r="D563" s="16" t="n"/>
      <c r="E563" s="13" t="n"/>
      <c r="F563" s="23">
        <f>IF(OR($A563="",$E563=""),"",Ajustes!$B$5+SUMIFS(Movimientos!$E$5:$E$1004,Movimientos!$B$5:$B$1004,"Ingreso",Movimientos!$A$5:$A$1004,"&lt;="&amp;$A563)-SUMIFS(Movimientos!$E$5:$E$1004,Movimientos!$B$5:$B$1004,"Gasto",Movimientos!$A$5:$A$1004,"&lt;="&amp;$A563)-(SUMIFS(Ahorro!$D$5:$D$504,Ahorro!$B$5:$B$504,"Aportación",Ahorro!$A$5:$A$504,"&lt;="&amp;$A563)-SUMIFS(Ahorro!$D$5:$D$504,Ahorro!$B$5:$B$504,"Retirada",Ahorro!$A$5:$A$504,"&lt;="&amp;$A563)))</f>
        <v/>
      </c>
    </row>
    <row r="564">
      <c r="A564" s="21" t="n"/>
      <c r="B564" s="22" t="n"/>
      <c r="C564" s="16" t="n"/>
      <c r="D564" s="16" t="n"/>
      <c r="E564" s="13" t="n"/>
      <c r="F564" s="23">
        <f>IF(OR($A564="",$E564=""),"",Ajustes!$B$5+SUMIFS(Movimientos!$E$5:$E$1004,Movimientos!$B$5:$B$1004,"Ingreso",Movimientos!$A$5:$A$1004,"&lt;="&amp;$A564)-SUMIFS(Movimientos!$E$5:$E$1004,Movimientos!$B$5:$B$1004,"Gasto",Movimientos!$A$5:$A$1004,"&lt;="&amp;$A564)-(SUMIFS(Ahorro!$D$5:$D$504,Ahorro!$B$5:$B$504,"Aportación",Ahorro!$A$5:$A$504,"&lt;="&amp;$A564)-SUMIFS(Ahorro!$D$5:$D$504,Ahorro!$B$5:$B$504,"Retirada",Ahorro!$A$5:$A$504,"&lt;="&amp;$A564)))</f>
        <v/>
      </c>
    </row>
    <row r="565">
      <c r="A565" s="21" t="n"/>
      <c r="B565" s="22" t="n"/>
      <c r="C565" s="16" t="n"/>
      <c r="D565" s="16" t="n"/>
      <c r="E565" s="13" t="n"/>
      <c r="F565" s="23">
        <f>IF(OR($A565="",$E565=""),"",Ajustes!$B$5+SUMIFS(Movimientos!$E$5:$E$1004,Movimientos!$B$5:$B$1004,"Ingreso",Movimientos!$A$5:$A$1004,"&lt;="&amp;$A565)-SUMIFS(Movimientos!$E$5:$E$1004,Movimientos!$B$5:$B$1004,"Gasto",Movimientos!$A$5:$A$1004,"&lt;="&amp;$A565)-(SUMIFS(Ahorro!$D$5:$D$504,Ahorro!$B$5:$B$504,"Aportación",Ahorro!$A$5:$A$504,"&lt;="&amp;$A565)-SUMIFS(Ahorro!$D$5:$D$504,Ahorro!$B$5:$B$504,"Retirada",Ahorro!$A$5:$A$504,"&lt;="&amp;$A565)))</f>
        <v/>
      </c>
    </row>
    <row r="566">
      <c r="A566" s="21" t="n"/>
      <c r="B566" s="22" t="n"/>
      <c r="C566" s="16" t="n"/>
      <c r="D566" s="16" t="n"/>
      <c r="E566" s="13" t="n"/>
      <c r="F566" s="23">
        <f>IF(OR($A566="",$E566=""),"",Ajustes!$B$5+SUMIFS(Movimientos!$E$5:$E$1004,Movimientos!$B$5:$B$1004,"Ingreso",Movimientos!$A$5:$A$1004,"&lt;="&amp;$A566)-SUMIFS(Movimientos!$E$5:$E$1004,Movimientos!$B$5:$B$1004,"Gasto",Movimientos!$A$5:$A$1004,"&lt;="&amp;$A566)-(SUMIFS(Ahorro!$D$5:$D$504,Ahorro!$B$5:$B$504,"Aportación",Ahorro!$A$5:$A$504,"&lt;="&amp;$A566)-SUMIFS(Ahorro!$D$5:$D$504,Ahorro!$B$5:$B$504,"Retirada",Ahorro!$A$5:$A$504,"&lt;="&amp;$A566)))</f>
        <v/>
      </c>
    </row>
    <row r="567">
      <c r="A567" s="21" t="n"/>
      <c r="B567" s="22" t="n"/>
      <c r="C567" s="16" t="n"/>
      <c r="D567" s="16" t="n"/>
      <c r="E567" s="13" t="n"/>
      <c r="F567" s="23">
        <f>IF(OR($A567="",$E567=""),"",Ajustes!$B$5+SUMIFS(Movimientos!$E$5:$E$1004,Movimientos!$B$5:$B$1004,"Ingreso",Movimientos!$A$5:$A$1004,"&lt;="&amp;$A567)-SUMIFS(Movimientos!$E$5:$E$1004,Movimientos!$B$5:$B$1004,"Gasto",Movimientos!$A$5:$A$1004,"&lt;="&amp;$A567)-(SUMIFS(Ahorro!$D$5:$D$504,Ahorro!$B$5:$B$504,"Aportación",Ahorro!$A$5:$A$504,"&lt;="&amp;$A567)-SUMIFS(Ahorro!$D$5:$D$504,Ahorro!$B$5:$B$504,"Retirada",Ahorro!$A$5:$A$504,"&lt;="&amp;$A567)))</f>
        <v/>
      </c>
    </row>
    <row r="568">
      <c r="A568" s="21" t="n"/>
      <c r="B568" s="22" t="n"/>
      <c r="C568" s="16" t="n"/>
      <c r="D568" s="16" t="n"/>
      <c r="E568" s="13" t="n"/>
      <c r="F568" s="23">
        <f>IF(OR($A568="",$E568=""),"",Ajustes!$B$5+SUMIFS(Movimientos!$E$5:$E$1004,Movimientos!$B$5:$B$1004,"Ingreso",Movimientos!$A$5:$A$1004,"&lt;="&amp;$A568)-SUMIFS(Movimientos!$E$5:$E$1004,Movimientos!$B$5:$B$1004,"Gasto",Movimientos!$A$5:$A$1004,"&lt;="&amp;$A568)-(SUMIFS(Ahorro!$D$5:$D$504,Ahorro!$B$5:$B$504,"Aportación",Ahorro!$A$5:$A$504,"&lt;="&amp;$A568)-SUMIFS(Ahorro!$D$5:$D$504,Ahorro!$B$5:$B$504,"Retirada",Ahorro!$A$5:$A$504,"&lt;="&amp;$A568)))</f>
        <v/>
      </c>
    </row>
    <row r="569">
      <c r="A569" s="21" t="n"/>
      <c r="B569" s="22" t="n"/>
      <c r="C569" s="16" t="n"/>
      <c r="D569" s="16" t="n"/>
      <c r="E569" s="13" t="n"/>
      <c r="F569" s="23">
        <f>IF(OR($A569="",$E569=""),"",Ajustes!$B$5+SUMIFS(Movimientos!$E$5:$E$1004,Movimientos!$B$5:$B$1004,"Ingreso",Movimientos!$A$5:$A$1004,"&lt;="&amp;$A569)-SUMIFS(Movimientos!$E$5:$E$1004,Movimientos!$B$5:$B$1004,"Gasto",Movimientos!$A$5:$A$1004,"&lt;="&amp;$A569)-(SUMIFS(Ahorro!$D$5:$D$504,Ahorro!$B$5:$B$504,"Aportación",Ahorro!$A$5:$A$504,"&lt;="&amp;$A569)-SUMIFS(Ahorro!$D$5:$D$504,Ahorro!$B$5:$B$504,"Retirada",Ahorro!$A$5:$A$504,"&lt;="&amp;$A569)))</f>
        <v/>
      </c>
    </row>
    <row r="570">
      <c r="A570" s="21" t="n"/>
      <c r="B570" s="22" t="n"/>
      <c r="C570" s="16" t="n"/>
      <c r="D570" s="16" t="n"/>
      <c r="E570" s="13" t="n"/>
      <c r="F570" s="23">
        <f>IF(OR($A570="",$E570=""),"",Ajustes!$B$5+SUMIFS(Movimientos!$E$5:$E$1004,Movimientos!$B$5:$B$1004,"Ingreso",Movimientos!$A$5:$A$1004,"&lt;="&amp;$A570)-SUMIFS(Movimientos!$E$5:$E$1004,Movimientos!$B$5:$B$1004,"Gasto",Movimientos!$A$5:$A$1004,"&lt;="&amp;$A570)-(SUMIFS(Ahorro!$D$5:$D$504,Ahorro!$B$5:$B$504,"Aportación",Ahorro!$A$5:$A$504,"&lt;="&amp;$A570)-SUMIFS(Ahorro!$D$5:$D$504,Ahorro!$B$5:$B$504,"Retirada",Ahorro!$A$5:$A$504,"&lt;="&amp;$A570)))</f>
        <v/>
      </c>
    </row>
    <row r="571">
      <c r="A571" s="21" t="n"/>
      <c r="B571" s="22" t="n"/>
      <c r="C571" s="16" t="n"/>
      <c r="D571" s="16" t="n"/>
      <c r="E571" s="13" t="n"/>
      <c r="F571" s="23">
        <f>IF(OR($A571="",$E571=""),"",Ajustes!$B$5+SUMIFS(Movimientos!$E$5:$E$1004,Movimientos!$B$5:$B$1004,"Ingreso",Movimientos!$A$5:$A$1004,"&lt;="&amp;$A571)-SUMIFS(Movimientos!$E$5:$E$1004,Movimientos!$B$5:$B$1004,"Gasto",Movimientos!$A$5:$A$1004,"&lt;="&amp;$A571)-(SUMIFS(Ahorro!$D$5:$D$504,Ahorro!$B$5:$B$504,"Aportación",Ahorro!$A$5:$A$504,"&lt;="&amp;$A571)-SUMIFS(Ahorro!$D$5:$D$504,Ahorro!$B$5:$B$504,"Retirada",Ahorro!$A$5:$A$504,"&lt;="&amp;$A571)))</f>
        <v/>
      </c>
    </row>
    <row r="572">
      <c r="A572" s="21" t="n"/>
      <c r="B572" s="22" t="n"/>
      <c r="C572" s="16" t="n"/>
      <c r="D572" s="16" t="n"/>
      <c r="E572" s="13" t="n"/>
      <c r="F572" s="23">
        <f>IF(OR($A572="",$E572=""),"",Ajustes!$B$5+SUMIFS(Movimientos!$E$5:$E$1004,Movimientos!$B$5:$B$1004,"Ingreso",Movimientos!$A$5:$A$1004,"&lt;="&amp;$A572)-SUMIFS(Movimientos!$E$5:$E$1004,Movimientos!$B$5:$B$1004,"Gasto",Movimientos!$A$5:$A$1004,"&lt;="&amp;$A572)-(SUMIFS(Ahorro!$D$5:$D$504,Ahorro!$B$5:$B$504,"Aportación",Ahorro!$A$5:$A$504,"&lt;="&amp;$A572)-SUMIFS(Ahorro!$D$5:$D$504,Ahorro!$B$5:$B$504,"Retirada",Ahorro!$A$5:$A$504,"&lt;="&amp;$A572)))</f>
        <v/>
      </c>
    </row>
    <row r="573">
      <c r="A573" s="21" t="n"/>
      <c r="B573" s="22" t="n"/>
      <c r="C573" s="16" t="n"/>
      <c r="D573" s="16" t="n"/>
      <c r="E573" s="13" t="n"/>
      <c r="F573" s="23">
        <f>IF(OR($A573="",$E573=""),"",Ajustes!$B$5+SUMIFS(Movimientos!$E$5:$E$1004,Movimientos!$B$5:$B$1004,"Ingreso",Movimientos!$A$5:$A$1004,"&lt;="&amp;$A573)-SUMIFS(Movimientos!$E$5:$E$1004,Movimientos!$B$5:$B$1004,"Gasto",Movimientos!$A$5:$A$1004,"&lt;="&amp;$A573)-(SUMIFS(Ahorro!$D$5:$D$504,Ahorro!$B$5:$B$504,"Aportación",Ahorro!$A$5:$A$504,"&lt;="&amp;$A573)-SUMIFS(Ahorro!$D$5:$D$504,Ahorro!$B$5:$B$504,"Retirada",Ahorro!$A$5:$A$504,"&lt;="&amp;$A573)))</f>
        <v/>
      </c>
    </row>
    <row r="574">
      <c r="A574" s="21" t="n"/>
      <c r="B574" s="22" t="n"/>
      <c r="C574" s="16" t="n"/>
      <c r="D574" s="16" t="n"/>
      <c r="E574" s="13" t="n"/>
      <c r="F574" s="23">
        <f>IF(OR($A574="",$E574=""),"",Ajustes!$B$5+SUMIFS(Movimientos!$E$5:$E$1004,Movimientos!$B$5:$B$1004,"Ingreso",Movimientos!$A$5:$A$1004,"&lt;="&amp;$A574)-SUMIFS(Movimientos!$E$5:$E$1004,Movimientos!$B$5:$B$1004,"Gasto",Movimientos!$A$5:$A$1004,"&lt;="&amp;$A574)-(SUMIFS(Ahorro!$D$5:$D$504,Ahorro!$B$5:$B$504,"Aportación",Ahorro!$A$5:$A$504,"&lt;="&amp;$A574)-SUMIFS(Ahorro!$D$5:$D$504,Ahorro!$B$5:$B$504,"Retirada",Ahorro!$A$5:$A$504,"&lt;="&amp;$A574)))</f>
        <v/>
      </c>
    </row>
    <row r="575">
      <c r="A575" s="21" t="n"/>
      <c r="B575" s="22" t="n"/>
      <c r="C575" s="16" t="n"/>
      <c r="D575" s="16" t="n"/>
      <c r="E575" s="13" t="n"/>
      <c r="F575" s="23">
        <f>IF(OR($A575="",$E575=""),"",Ajustes!$B$5+SUMIFS(Movimientos!$E$5:$E$1004,Movimientos!$B$5:$B$1004,"Ingreso",Movimientos!$A$5:$A$1004,"&lt;="&amp;$A575)-SUMIFS(Movimientos!$E$5:$E$1004,Movimientos!$B$5:$B$1004,"Gasto",Movimientos!$A$5:$A$1004,"&lt;="&amp;$A575)-(SUMIFS(Ahorro!$D$5:$D$504,Ahorro!$B$5:$B$504,"Aportación",Ahorro!$A$5:$A$504,"&lt;="&amp;$A575)-SUMIFS(Ahorro!$D$5:$D$504,Ahorro!$B$5:$B$504,"Retirada",Ahorro!$A$5:$A$504,"&lt;="&amp;$A575)))</f>
        <v/>
      </c>
    </row>
    <row r="576">
      <c r="A576" s="21" t="n"/>
      <c r="B576" s="22" t="n"/>
      <c r="C576" s="16" t="n"/>
      <c r="D576" s="16" t="n"/>
      <c r="E576" s="13" t="n"/>
      <c r="F576" s="23">
        <f>IF(OR($A576="",$E576=""),"",Ajustes!$B$5+SUMIFS(Movimientos!$E$5:$E$1004,Movimientos!$B$5:$B$1004,"Ingreso",Movimientos!$A$5:$A$1004,"&lt;="&amp;$A576)-SUMIFS(Movimientos!$E$5:$E$1004,Movimientos!$B$5:$B$1004,"Gasto",Movimientos!$A$5:$A$1004,"&lt;="&amp;$A576)-(SUMIFS(Ahorro!$D$5:$D$504,Ahorro!$B$5:$B$504,"Aportación",Ahorro!$A$5:$A$504,"&lt;="&amp;$A576)-SUMIFS(Ahorro!$D$5:$D$504,Ahorro!$B$5:$B$504,"Retirada",Ahorro!$A$5:$A$504,"&lt;="&amp;$A576)))</f>
        <v/>
      </c>
    </row>
    <row r="577">
      <c r="A577" s="21" t="n"/>
      <c r="B577" s="22" t="n"/>
      <c r="C577" s="16" t="n"/>
      <c r="D577" s="16" t="n"/>
      <c r="E577" s="13" t="n"/>
      <c r="F577" s="23">
        <f>IF(OR($A577="",$E577=""),"",Ajustes!$B$5+SUMIFS(Movimientos!$E$5:$E$1004,Movimientos!$B$5:$B$1004,"Ingreso",Movimientos!$A$5:$A$1004,"&lt;="&amp;$A577)-SUMIFS(Movimientos!$E$5:$E$1004,Movimientos!$B$5:$B$1004,"Gasto",Movimientos!$A$5:$A$1004,"&lt;="&amp;$A577)-(SUMIFS(Ahorro!$D$5:$D$504,Ahorro!$B$5:$B$504,"Aportación",Ahorro!$A$5:$A$504,"&lt;="&amp;$A577)-SUMIFS(Ahorro!$D$5:$D$504,Ahorro!$B$5:$B$504,"Retirada",Ahorro!$A$5:$A$504,"&lt;="&amp;$A577)))</f>
        <v/>
      </c>
    </row>
    <row r="578">
      <c r="A578" s="21" t="n"/>
      <c r="B578" s="22" t="n"/>
      <c r="C578" s="16" t="n"/>
      <c r="D578" s="16" t="n"/>
      <c r="E578" s="13" t="n"/>
      <c r="F578" s="23">
        <f>IF(OR($A578="",$E578=""),"",Ajustes!$B$5+SUMIFS(Movimientos!$E$5:$E$1004,Movimientos!$B$5:$B$1004,"Ingreso",Movimientos!$A$5:$A$1004,"&lt;="&amp;$A578)-SUMIFS(Movimientos!$E$5:$E$1004,Movimientos!$B$5:$B$1004,"Gasto",Movimientos!$A$5:$A$1004,"&lt;="&amp;$A578)-(SUMIFS(Ahorro!$D$5:$D$504,Ahorro!$B$5:$B$504,"Aportación",Ahorro!$A$5:$A$504,"&lt;="&amp;$A578)-SUMIFS(Ahorro!$D$5:$D$504,Ahorro!$B$5:$B$504,"Retirada",Ahorro!$A$5:$A$504,"&lt;="&amp;$A578)))</f>
        <v/>
      </c>
    </row>
    <row r="579">
      <c r="A579" s="21" t="n"/>
      <c r="B579" s="22" t="n"/>
      <c r="C579" s="16" t="n"/>
      <c r="D579" s="16" t="n"/>
      <c r="E579" s="13" t="n"/>
      <c r="F579" s="23">
        <f>IF(OR($A579="",$E579=""),"",Ajustes!$B$5+SUMIFS(Movimientos!$E$5:$E$1004,Movimientos!$B$5:$B$1004,"Ingreso",Movimientos!$A$5:$A$1004,"&lt;="&amp;$A579)-SUMIFS(Movimientos!$E$5:$E$1004,Movimientos!$B$5:$B$1004,"Gasto",Movimientos!$A$5:$A$1004,"&lt;="&amp;$A579)-(SUMIFS(Ahorro!$D$5:$D$504,Ahorro!$B$5:$B$504,"Aportación",Ahorro!$A$5:$A$504,"&lt;="&amp;$A579)-SUMIFS(Ahorro!$D$5:$D$504,Ahorro!$B$5:$B$504,"Retirada",Ahorro!$A$5:$A$504,"&lt;="&amp;$A579)))</f>
        <v/>
      </c>
    </row>
    <row r="580">
      <c r="A580" s="21" t="n"/>
      <c r="B580" s="22" t="n"/>
      <c r="C580" s="16" t="n"/>
      <c r="D580" s="16" t="n"/>
      <c r="E580" s="13" t="n"/>
      <c r="F580" s="23">
        <f>IF(OR($A580="",$E580=""),"",Ajustes!$B$5+SUMIFS(Movimientos!$E$5:$E$1004,Movimientos!$B$5:$B$1004,"Ingreso",Movimientos!$A$5:$A$1004,"&lt;="&amp;$A580)-SUMIFS(Movimientos!$E$5:$E$1004,Movimientos!$B$5:$B$1004,"Gasto",Movimientos!$A$5:$A$1004,"&lt;="&amp;$A580)-(SUMIFS(Ahorro!$D$5:$D$504,Ahorro!$B$5:$B$504,"Aportación",Ahorro!$A$5:$A$504,"&lt;="&amp;$A580)-SUMIFS(Ahorro!$D$5:$D$504,Ahorro!$B$5:$B$504,"Retirada",Ahorro!$A$5:$A$504,"&lt;="&amp;$A580)))</f>
        <v/>
      </c>
    </row>
    <row r="581">
      <c r="A581" s="21" t="n"/>
      <c r="B581" s="22" t="n"/>
      <c r="C581" s="16" t="n"/>
      <c r="D581" s="16" t="n"/>
      <c r="E581" s="13" t="n"/>
      <c r="F581" s="23">
        <f>IF(OR($A581="",$E581=""),"",Ajustes!$B$5+SUMIFS(Movimientos!$E$5:$E$1004,Movimientos!$B$5:$B$1004,"Ingreso",Movimientos!$A$5:$A$1004,"&lt;="&amp;$A581)-SUMIFS(Movimientos!$E$5:$E$1004,Movimientos!$B$5:$B$1004,"Gasto",Movimientos!$A$5:$A$1004,"&lt;="&amp;$A581)-(SUMIFS(Ahorro!$D$5:$D$504,Ahorro!$B$5:$B$504,"Aportación",Ahorro!$A$5:$A$504,"&lt;="&amp;$A581)-SUMIFS(Ahorro!$D$5:$D$504,Ahorro!$B$5:$B$504,"Retirada",Ahorro!$A$5:$A$504,"&lt;="&amp;$A581)))</f>
        <v/>
      </c>
    </row>
    <row r="582">
      <c r="A582" s="21" t="n"/>
      <c r="B582" s="22" t="n"/>
      <c r="C582" s="16" t="n"/>
      <c r="D582" s="16" t="n"/>
      <c r="E582" s="13" t="n"/>
      <c r="F582" s="23">
        <f>IF(OR($A582="",$E582=""),"",Ajustes!$B$5+SUMIFS(Movimientos!$E$5:$E$1004,Movimientos!$B$5:$B$1004,"Ingreso",Movimientos!$A$5:$A$1004,"&lt;="&amp;$A582)-SUMIFS(Movimientos!$E$5:$E$1004,Movimientos!$B$5:$B$1004,"Gasto",Movimientos!$A$5:$A$1004,"&lt;="&amp;$A582)-(SUMIFS(Ahorro!$D$5:$D$504,Ahorro!$B$5:$B$504,"Aportación",Ahorro!$A$5:$A$504,"&lt;="&amp;$A582)-SUMIFS(Ahorro!$D$5:$D$504,Ahorro!$B$5:$B$504,"Retirada",Ahorro!$A$5:$A$504,"&lt;="&amp;$A582)))</f>
        <v/>
      </c>
    </row>
    <row r="583">
      <c r="A583" s="21" t="n"/>
      <c r="B583" s="22" t="n"/>
      <c r="C583" s="16" t="n"/>
      <c r="D583" s="16" t="n"/>
      <c r="E583" s="13" t="n"/>
      <c r="F583" s="23">
        <f>IF(OR($A583="",$E583=""),"",Ajustes!$B$5+SUMIFS(Movimientos!$E$5:$E$1004,Movimientos!$B$5:$B$1004,"Ingreso",Movimientos!$A$5:$A$1004,"&lt;="&amp;$A583)-SUMIFS(Movimientos!$E$5:$E$1004,Movimientos!$B$5:$B$1004,"Gasto",Movimientos!$A$5:$A$1004,"&lt;="&amp;$A583)-(SUMIFS(Ahorro!$D$5:$D$504,Ahorro!$B$5:$B$504,"Aportación",Ahorro!$A$5:$A$504,"&lt;="&amp;$A583)-SUMIFS(Ahorro!$D$5:$D$504,Ahorro!$B$5:$B$504,"Retirada",Ahorro!$A$5:$A$504,"&lt;="&amp;$A583)))</f>
        <v/>
      </c>
    </row>
    <row r="584">
      <c r="A584" s="21" t="n"/>
      <c r="B584" s="22" t="n"/>
      <c r="C584" s="16" t="n"/>
      <c r="D584" s="16" t="n"/>
      <c r="E584" s="13" t="n"/>
      <c r="F584" s="23">
        <f>IF(OR($A584="",$E584=""),"",Ajustes!$B$5+SUMIFS(Movimientos!$E$5:$E$1004,Movimientos!$B$5:$B$1004,"Ingreso",Movimientos!$A$5:$A$1004,"&lt;="&amp;$A584)-SUMIFS(Movimientos!$E$5:$E$1004,Movimientos!$B$5:$B$1004,"Gasto",Movimientos!$A$5:$A$1004,"&lt;="&amp;$A584)-(SUMIFS(Ahorro!$D$5:$D$504,Ahorro!$B$5:$B$504,"Aportación",Ahorro!$A$5:$A$504,"&lt;="&amp;$A584)-SUMIFS(Ahorro!$D$5:$D$504,Ahorro!$B$5:$B$504,"Retirada",Ahorro!$A$5:$A$504,"&lt;="&amp;$A584)))</f>
        <v/>
      </c>
    </row>
    <row r="585">
      <c r="A585" s="21" t="n"/>
      <c r="B585" s="22" t="n"/>
      <c r="C585" s="16" t="n"/>
      <c r="D585" s="16" t="n"/>
      <c r="E585" s="13" t="n"/>
      <c r="F585" s="23">
        <f>IF(OR($A585="",$E585=""),"",Ajustes!$B$5+SUMIFS(Movimientos!$E$5:$E$1004,Movimientos!$B$5:$B$1004,"Ingreso",Movimientos!$A$5:$A$1004,"&lt;="&amp;$A585)-SUMIFS(Movimientos!$E$5:$E$1004,Movimientos!$B$5:$B$1004,"Gasto",Movimientos!$A$5:$A$1004,"&lt;="&amp;$A585)-(SUMIFS(Ahorro!$D$5:$D$504,Ahorro!$B$5:$B$504,"Aportación",Ahorro!$A$5:$A$504,"&lt;="&amp;$A585)-SUMIFS(Ahorro!$D$5:$D$504,Ahorro!$B$5:$B$504,"Retirada",Ahorro!$A$5:$A$504,"&lt;="&amp;$A585)))</f>
        <v/>
      </c>
    </row>
    <row r="586">
      <c r="A586" s="21" t="n"/>
      <c r="B586" s="22" t="n"/>
      <c r="C586" s="16" t="n"/>
      <c r="D586" s="16" t="n"/>
      <c r="E586" s="13" t="n"/>
      <c r="F586" s="23">
        <f>IF(OR($A586="",$E586=""),"",Ajustes!$B$5+SUMIFS(Movimientos!$E$5:$E$1004,Movimientos!$B$5:$B$1004,"Ingreso",Movimientos!$A$5:$A$1004,"&lt;="&amp;$A586)-SUMIFS(Movimientos!$E$5:$E$1004,Movimientos!$B$5:$B$1004,"Gasto",Movimientos!$A$5:$A$1004,"&lt;="&amp;$A586)-(SUMIFS(Ahorro!$D$5:$D$504,Ahorro!$B$5:$B$504,"Aportación",Ahorro!$A$5:$A$504,"&lt;="&amp;$A586)-SUMIFS(Ahorro!$D$5:$D$504,Ahorro!$B$5:$B$504,"Retirada",Ahorro!$A$5:$A$504,"&lt;="&amp;$A586)))</f>
        <v/>
      </c>
    </row>
    <row r="587">
      <c r="A587" s="21" t="n"/>
      <c r="B587" s="22" t="n"/>
      <c r="C587" s="16" t="n"/>
      <c r="D587" s="16" t="n"/>
      <c r="E587" s="13" t="n"/>
      <c r="F587" s="23">
        <f>IF(OR($A587="",$E587=""),"",Ajustes!$B$5+SUMIFS(Movimientos!$E$5:$E$1004,Movimientos!$B$5:$B$1004,"Ingreso",Movimientos!$A$5:$A$1004,"&lt;="&amp;$A587)-SUMIFS(Movimientos!$E$5:$E$1004,Movimientos!$B$5:$B$1004,"Gasto",Movimientos!$A$5:$A$1004,"&lt;="&amp;$A587)-(SUMIFS(Ahorro!$D$5:$D$504,Ahorro!$B$5:$B$504,"Aportación",Ahorro!$A$5:$A$504,"&lt;="&amp;$A587)-SUMIFS(Ahorro!$D$5:$D$504,Ahorro!$B$5:$B$504,"Retirada",Ahorro!$A$5:$A$504,"&lt;="&amp;$A587)))</f>
        <v/>
      </c>
    </row>
    <row r="588">
      <c r="A588" s="21" t="n"/>
      <c r="B588" s="22" t="n"/>
      <c r="C588" s="16" t="n"/>
      <c r="D588" s="16" t="n"/>
      <c r="E588" s="13" t="n"/>
      <c r="F588" s="23">
        <f>IF(OR($A588="",$E588=""),"",Ajustes!$B$5+SUMIFS(Movimientos!$E$5:$E$1004,Movimientos!$B$5:$B$1004,"Ingreso",Movimientos!$A$5:$A$1004,"&lt;="&amp;$A588)-SUMIFS(Movimientos!$E$5:$E$1004,Movimientos!$B$5:$B$1004,"Gasto",Movimientos!$A$5:$A$1004,"&lt;="&amp;$A588)-(SUMIFS(Ahorro!$D$5:$D$504,Ahorro!$B$5:$B$504,"Aportación",Ahorro!$A$5:$A$504,"&lt;="&amp;$A588)-SUMIFS(Ahorro!$D$5:$D$504,Ahorro!$B$5:$B$504,"Retirada",Ahorro!$A$5:$A$504,"&lt;="&amp;$A588)))</f>
        <v/>
      </c>
    </row>
    <row r="589">
      <c r="A589" s="21" t="n"/>
      <c r="B589" s="22" t="n"/>
      <c r="C589" s="16" t="n"/>
      <c r="D589" s="16" t="n"/>
      <c r="E589" s="13" t="n"/>
      <c r="F589" s="23">
        <f>IF(OR($A589="",$E589=""),"",Ajustes!$B$5+SUMIFS(Movimientos!$E$5:$E$1004,Movimientos!$B$5:$B$1004,"Ingreso",Movimientos!$A$5:$A$1004,"&lt;="&amp;$A589)-SUMIFS(Movimientos!$E$5:$E$1004,Movimientos!$B$5:$B$1004,"Gasto",Movimientos!$A$5:$A$1004,"&lt;="&amp;$A589)-(SUMIFS(Ahorro!$D$5:$D$504,Ahorro!$B$5:$B$504,"Aportación",Ahorro!$A$5:$A$504,"&lt;="&amp;$A589)-SUMIFS(Ahorro!$D$5:$D$504,Ahorro!$B$5:$B$504,"Retirada",Ahorro!$A$5:$A$504,"&lt;="&amp;$A589)))</f>
        <v/>
      </c>
    </row>
    <row r="590">
      <c r="A590" s="21" t="n"/>
      <c r="B590" s="22" t="n"/>
      <c r="C590" s="16" t="n"/>
      <c r="D590" s="16" t="n"/>
      <c r="E590" s="13" t="n"/>
      <c r="F590" s="23">
        <f>IF(OR($A590="",$E590=""),"",Ajustes!$B$5+SUMIFS(Movimientos!$E$5:$E$1004,Movimientos!$B$5:$B$1004,"Ingreso",Movimientos!$A$5:$A$1004,"&lt;="&amp;$A590)-SUMIFS(Movimientos!$E$5:$E$1004,Movimientos!$B$5:$B$1004,"Gasto",Movimientos!$A$5:$A$1004,"&lt;="&amp;$A590)-(SUMIFS(Ahorro!$D$5:$D$504,Ahorro!$B$5:$B$504,"Aportación",Ahorro!$A$5:$A$504,"&lt;="&amp;$A590)-SUMIFS(Ahorro!$D$5:$D$504,Ahorro!$B$5:$B$504,"Retirada",Ahorro!$A$5:$A$504,"&lt;="&amp;$A590)))</f>
        <v/>
      </c>
    </row>
    <row r="591">
      <c r="A591" s="21" t="n"/>
      <c r="B591" s="22" t="n"/>
      <c r="C591" s="16" t="n"/>
      <c r="D591" s="16" t="n"/>
      <c r="E591" s="13" t="n"/>
      <c r="F591" s="23">
        <f>IF(OR($A591="",$E591=""),"",Ajustes!$B$5+SUMIFS(Movimientos!$E$5:$E$1004,Movimientos!$B$5:$B$1004,"Ingreso",Movimientos!$A$5:$A$1004,"&lt;="&amp;$A591)-SUMIFS(Movimientos!$E$5:$E$1004,Movimientos!$B$5:$B$1004,"Gasto",Movimientos!$A$5:$A$1004,"&lt;="&amp;$A591)-(SUMIFS(Ahorro!$D$5:$D$504,Ahorro!$B$5:$B$504,"Aportación",Ahorro!$A$5:$A$504,"&lt;="&amp;$A591)-SUMIFS(Ahorro!$D$5:$D$504,Ahorro!$B$5:$B$504,"Retirada",Ahorro!$A$5:$A$504,"&lt;="&amp;$A591)))</f>
        <v/>
      </c>
    </row>
    <row r="592">
      <c r="A592" s="21" t="n"/>
      <c r="B592" s="22" t="n"/>
      <c r="C592" s="16" t="n"/>
      <c r="D592" s="16" t="n"/>
      <c r="E592" s="13" t="n"/>
      <c r="F592" s="23">
        <f>IF(OR($A592="",$E592=""),"",Ajustes!$B$5+SUMIFS(Movimientos!$E$5:$E$1004,Movimientos!$B$5:$B$1004,"Ingreso",Movimientos!$A$5:$A$1004,"&lt;="&amp;$A592)-SUMIFS(Movimientos!$E$5:$E$1004,Movimientos!$B$5:$B$1004,"Gasto",Movimientos!$A$5:$A$1004,"&lt;="&amp;$A592)-(SUMIFS(Ahorro!$D$5:$D$504,Ahorro!$B$5:$B$504,"Aportación",Ahorro!$A$5:$A$504,"&lt;="&amp;$A592)-SUMIFS(Ahorro!$D$5:$D$504,Ahorro!$B$5:$B$504,"Retirada",Ahorro!$A$5:$A$504,"&lt;="&amp;$A592)))</f>
        <v/>
      </c>
    </row>
    <row r="593">
      <c r="A593" s="21" t="n"/>
      <c r="B593" s="22" t="n"/>
      <c r="C593" s="16" t="n"/>
      <c r="D593" s="16" t="n"/>
      <c r="E593" s="13" t="n"/>
      <c r="F593" s="23">
        <f>IF(OR($A593="",$E593=""),"",Ajustes!$B$5+SUMIFS(Movimientos!$E$5:$E$1004,Movimientos!$B$5:$B$1004,"Ingreso",Movimientos!$A$5:$A$1004,"&lt;="&amp;$A593)-SUMIFS(Movimientos!$E$5:$E$1004,Movimientos!$B$5:$B$1004,"Gasto",Movimientos!$A$5:$A$1004,"&lt;="&amp;$A593)-(SUMIFS(Ahorro!$D$5:$D$504,Ahorro!$B$5:$B$504,"Aportación",Ahorro!$A$5:$A$504,"&lt;="&amp;$A593)-SUMIFS(Ahorro!$D$5:$D$504,Ahorro!$B$5:$B$504,"Retirada",Ahorro!$A$5:$A$504,"&lt;="&amp;$A593)))</f>
        <v/>
      </c>
    </row>
    <row r="594">
      <c r="A594" s="21" t="n"/>
      <c r="B594" s="22" t="n"/>
      <c r="C594" s="16" t="n"/>
      <c r="D594" s="16" t="n"/>
      <c r="E594" s="13" t="n"/>
      <c r="F594" s="23">
        <f>IF(OR($A594="",$E594=""),"",Ajustes!$B$5+SUMIFS(Movimientos!$E$5:$E$1004,Movimientos!$B$5:$B$1004,"Ingreso",Movimientos!$A$5:$A$1004,"&lt;="&amp;$A594)-SUMIFS(Movimientos!$E$5:$E$1004,Movimientos!$B$5:$B$1004,"Gasto",Movimientos!$A$5:$A$1004,"&lt;="&amp;$A594)-(SUMIFS(Ahorro!$D$5:$D$504,Ahorro!$B$5:$B$504,"Aportación",Ahorro!$A$5:$A$504,"&lt;="&amp;$A594)-SUMIFS(Ahorro!$D$5:$D$504,Ahorro!$B$5:$B$504,"Retirada",Ahorro!$A$5:$A$504,"&lt;="&amp;$A594)))</f>
        <v/>
      </c>
    </row>
    <row r="595">
      <c r="A595" s="21" t="n"/>
      <c r="B595" s="22" t="n"/>
      <c r="C595" s="16" t="n"/>
      <c r="D595" s="16" t="n"/>
      <c r="E595" s="13" t="n"/>
      <c r="F595" s="23">
        <f>IF(OR($A595="",$E595=""),"",Ajustes!$B$5+SUMIFS(Movimientos!$E$5:$E$1004,Movimientos!$B$5:$B$1004,"Ingreso",Movimientos!$A$5:$A$1004,"&lt;="&amp;$A595)-SUMIFS(Movimientos!$E$5:$E$1004,Movimientos!$B$5:$B$1004,"Gasto",Movimientos!$A$5:$A$1004,"&lt;="&amp;$A595)-(SUMIFS(Ahorro!$D$5:$D$504,Ahorro!$B$5:$B$504,"Aportación",Ahorro!$A$5:$A$504,"&lt;="&amp;$A595)-SUMIFS(Ahorro!$D$5:$D$504,Ahorro!$B$5:$B$504,"Retirada",Ahorro!$A$5:$A$504,"&lt;="&amp;$A595)))</f>
        <v/>
      </c>
    </row>
    <row r="596">
      <c r="A596" s="21" t="n"/>
      <c r="B596" s="22" t="n"/>
      <c r="C596" s="16" t="n"/>
      <c r="D596" s="16" t="n"/>
      <c r="E596" s="13" t="n"/>
      <c r="F596" s="23">
        <f>IF(OR($A596="",$E596=""),"",Ajustes!$B$5+SUMIFS(Movimientos!$E$5:$E$1004,Movimientos!$B$5:$B$1004,"Ingreso",Movimientos!$A$5:$A$1004,"&lt;="&amp;$A596)-SUMIFS(Movimientos!$E$5:$E$1004,Movimientos!$B$5:$B$1004,"Gasto",Movimientos!$A$5:$A$1004,"&lt;="&amp;$A596)-(SUMIFS(Ahorro!$D$5:$D$504,Ahorro!$B$5:$B$504,"Aportación",Ahorro!$A$5:$A$504,"&lt;="&amp;$A596)-SUMIFS(Ahorro!$D$5:$D$504,Ahorro!$B$5:$B$504,"Retirada",Ahorro!$A$5:$A$504,"&lt;="&amp;$A596)))</f>
        <v/>
      </c>
    </row>
    <row r="597">
      <c r="A597" s="21" t="n"/>
      <c r="B597" s="22" t="n"/>
      <c r="C597" s="16" t="n"/>
      <c r="D597" s="16" t="n"/>
      <c r="E597" s="13" t="n"/>
      <c r="F597" s="23">
        <f>IF(OR($A597="",$E597=""),"",Ajustes!$B$5+SUMIFS(Movimientos!$E$5:$E$1004,Movimientos!$B$5:$B$1004,"Ingreso",Movimientos!$A$5:$A$1004,"&lt;="&amp;$A597)-SUMIFS(Movimientos!$E$5:$E$1004,Movimientos!$B$5:$B$1004,"Gasto",Movimientos!$A$5:$A$1004,"&lt;="&amp;$A597)-(SUMIFS(Ahorro!$D$5:$D$504,Ahorro!$B$5:$B$504,"Aportación",Ahorro!$A$5:$A$504,"&lt;="&amp;$A597)-SUMIFS(Ahorro!$D$5:$D$504,Ahorro!$B$5:$B$504,"Retirada",Ahorro!$A$5:$A$504,"&lt;="&amp;$A597)))</f>
        <v/>
      </c>
    </row>
    <row r="598">
      <c r="A598" s="21" t="n"/>
      <c r="B598" s="22" t="n"/>
      <c r="C598" s="16" t="n"/>
      <c r="D598" s="16" t="n"/>
      <c r="E598" s="13" t="n"/>
      <c r="F598" s="23">
        <f>IF(OR($A598="",$E598=""),"",Ajustes!$B$5+SUMIFS(Movimientos!$E$5:$E$1004,Movimientos!$B$5:$B$1004,"Ingreso",Movimientos!$A$5:$A$1004,"&lt;="&amp;$A598)-SUMIFS(Movimientos!$E$5:$E$1004,Movimientos!$B$5:$B$1004,"Gasto",Movimientos!$A$5:$A$1004,"&lt;="&amp;$A598)-(SUMIFS(Ahorro!$D$5:$D$504,Ahorro!$B$5:$B$504,"Aportación",Ahorro!$A$5:$A$504,"&lt;="&amp;$A598)-SUMIFS(Ahorro!$D$5:$D$504,Ahorro!$B$5:$B$504,"Retirada",Ahorro!$A$5:$A$504,"&lt;="&amp;$A598)))</f>
        <v/>
      </c>
    </row>
    <row r="599">
      <c r="A599" s="21" t="n"/>
      <c r="B599" s="22" t="n"/>
      <c r="C599" s="16" t="n"/>
      <c r="D599" s="16" t="n"/>
      <c r="E599" s="13" t="n"/>
      <c r="F599" s="23">
        <f>IF(OR($A599="",$E599=""),"",Ajustes!$B$5+SUMIFS(Movimientos!$E$5:$E$1004,Movimientos!$B$5:$B$1004,"Ingreso",Movimientos!$A$5:$A$1004,"&lt;="&amp;$A599)-SUMIFS(Movimientos!$E$5:$E$1004,Movimientos!$B$5:$B$1004,"Gasto",Movimientos!$A$5:$A$1004,"&lt;="&amp;$A599)-(SUMIFS(Ahorro!$D$5:$D$504,Ahorro!$B$5:$B$504,"Aportación",Ahorro!$A$5:$A$504,"&lt;="&amp;$A599)-SUMIFS(Ahorro!$D$5:$D$504,Ahorro!$B$5:$B$504,"Retirada",Ahorro!$A$5:$A$504,"&lt;="&amp;$A599)))</f>
        <v/>
      </c>
    </row>
    <row r="600">
      <c r="A600" s="21" t="n"/>
      <c r="B600" s="22" t="n"/>
      <c r="C600" s="16" t="n"/>
      <c r="D600" s="16" t="n"/>
      <c r="E600" s="13" t="n"/>
      <c r="F600" s="23">
        <f>IF(OR($A600="",$E600=""),"",Ajustes!$B$5+SUMIFS(Movimientos!$E$5:$E$1004,Movimientos!$B$5:$B$1004,"Ingreso",Movimientos!$A$5:$A$1004,"&lt;="&amp;$A600)-SUMIFS(Movimientos!$E$5:$E$1004,Movimientos!$B$5:$B$1004,"Gasto",Movimientos!$A$5:$A$1004,"&lt;="&amp;$A600)-(SUMIFS(Ahorro!$D$5:$D$504,Ahorro!$B$5:$B$504,"Aportación",Ahorro!$A$5:$A$504,"&lt;="&amp;$A600)-SUMIFS(Ahorro!$D$5:$D$504,Ahorro!$B$5:$B$504,"Retirada",Ahorro!$A$5:$A$504,"&lt;="&amp;$A600)))</f>
        <v/>
      </c>
    </row>
    <row r="601">
      <c r="A601" s="21" t="n"/>
      <c r="B601" s="22" t="n"/>
      <c r="C601" s="16" t="n"/>
      <c r="D601" s="16" t="n"/>
      <c r="E601" s="13" t="n"/>
      <c r="F601" s="23">
        <f>IF(OR($A601="",$E601=""),"",Ajustes!$B$5+SUMIFS(Movimientos!$E$5:$E$1004,Movimientos!$B$5:$B$1004,"Ingreso",Movimientos!$A$5:$A$1004,"&lt;="&amp;$A601)-SUMIFS(Movimientos!$E$5:$E$1004,Movimientos!$B$5:$B$1004,"Gasto",Movimientos!$A$5:$A$1004,"&lt;="&amp;$A601)-(SUMIFS(Ahorro!$D$5:$D$504,Ahorro!$B$5:$B$504,"Aportación",Ahorro!$A$5:$A$504,"&lt;="&amp;$A601)-SUMIFS(Ahorro!$D$5:$D$504,Ahorro!$B$5:$B$504,"Retirada",Ahorro!$A$5:$A$504,"&lt;="&amp;$A601)))</f>
        <v/>
      </c>
    </row>
    <row r="602">
      <c r="A602" s="21" t="n"/>
      <c r="B602" s="22" t="n"/>
      <c r="C602" s="16" t="n"/>
      <c r="D602" s="16" t="n"/>
      <c r="E602" s="13" t="n"/>
      <c r="F602" s="23">
        <f>IF(OR($A602="",$E602=""),"",Ajustes!$B$5+SUMIFS(Movimientos!$E$5:$E$1004,Movimientos!$B$5:$B$1004,"Ingreso",Movimientos!$A$5:$A$1004,"&lt;="&amp;$A602)-SUMIFS(Movimientos!$E$5:$E$1004,Movimientos!$B$5:$B$1004,"Gasto",Movimientos!$A$5:$A$1004,"&lt;="&amp;$A602)-(SUMIFS(Ahorro!$D$5:$D$504,Ahorro!$B$5:$B$504,"Aportación",Ahorro!$A$5:$A$504,"&lt;="&amp;$A602)-SUMIFS(Ahorro!$D$5:$D$504,Ahorro!$B$5:$B$504,"Retirada",Ahorro!$A$5:$A$504,"&lt;="&amp;$A602)))</f>
        <v/>
      </c>
    </row>
    <row r="603">
      <c r="A603" s="21" t="n"/>
      <c r="B603" s="22" t="n"/>
      <c r="C603" s="16" t="n"/>
      <c r="D603" s="16" t="n"/>
      <c r="E603" s="13" t="n"/>
      <c r="F603" s="23">
        <f>IF(OR($A603="",$E603=""),"",Ajustes!$B$5+SUMIFS(Movimientos!$E$5:$E$1004,Movimientos!$B$5:$B$1004,"Ingreso",Movimientos!$A$5:$A$1004,"&lt;="&amp;$A603)-SUMIFS(Movimientos!$E$5:$E$1004,Movimientos!$B$5:$B$1004,"Gasto",Movimientos!$A$5:$A$1004,"&lt;="&amp;$A603)-(SUMIFS(Ahorro!$D$5:$D$504,Ahorro!$B$5:$B$504,"Aportación",Ahorro!$A$5:$A$504,"&lt;="&amp;$A603)-SUMIFS(Ahorro!$D$5:$D$504,Ahorro!$B$5:$B$504,"Retirada",Ahorro!$A$5:$A$504,"&lt;="&amp;$A603)))</f>
        <v/>
      </c>
    </row>
    <row r="604">
      <c r="A604" s="21" t="n"/>
      <c r="B604" s="22" t="n"/>
      <c r="C604" s="16" t="n"/>
      <c r="D604" s="16" t="n"/>
      <c r="E604" s="13" t="n"/>
      <c r="F604" s="23">
        <f>IF(OR($A604="",$E604=""),"",Ajustes!$B$5+SUMIFS(Movimientos!$E$5:$E$1004,Movimientos!$B$5:$B$1004,"Ingreso",Movimientos!$A$5:$A$1004,"&lt;="&amp;$A604)-SUMIFS(Movimientos!$E$5:$E$1004,Movimientos!$B$5:$B$1004,"Gasto",Movimientos!$A$5:$A$1004,"&lt;="&amp;$A604)-(SUMIFS(Ahorro!$D$5:$D$504,Ahorro!$B$5:$B$504,"Aportación",Ahorro!$A$5:$A$504,"&lt;="&amp;$A604)-SUMIFS(Ahorro!$D$5:$D$504,Ahorro!$B$5:$B$504,"Retirada",Ahorro!$A$5:$A$504,"&lt;="&amp;$A604)))</f>
        <v/>
      </c>
    </row>
    <row r="605">
      <c r="A605" s="21" t="n"/>
      <c r="B605" s="22" t="n"/>
      <c r="C605" s="16" t="n"/>
      <c r="D605" s="16" t="n"/>
      <c r="E605" s="13" t="n"/>
      <c r="F605" s="23">
        <f>IF(OR($A605="",$E605=""),"",Ajustes!$B$5+SUMIFS(Movimientos!$E$5:$E$1004,Movimientos!$B$5:$B$1004,"Ingreso",Movimientos!$A$5:$A$1004,"&lt;="&amp;$A605)-SUMIFS(Movimientos!$E$5:$E$1004,Movimientos!$B$5:$B$1004,"Gasto",Movimientos!$A$5:$A$1004,"&lt;="&amp;$A605)-(SUMIFS(Ahorro!$D$5:$D$504,Ahorro!$B$5:$B$504,"Aportación",Ahorro!$A$5:$A$504,"&lt;="&amp;$A605)-SUMIFS(Ahorro!$D$5:$D$504,Ahorro!$B$5:$B$504,"Retirada",Ahorro!$A$5:$A$504,"&lt;="&amp;$A605)))</f>
        <v/>
      </c>
    </row>
    <row r="606">
      <c r="A606" s="21" t="n"/>
      <c r="B606" s="22" t="n"/>
      <c r="C606" s="16" t="n"/>
      <c r="D606" s="16" t="n"/>
      <c r="E606" s="13" t="n"/>
      <c r="F606" s="23">
        <f>IF(OR($A606="",$E606=""),"",Ajustes!$B$5+SUMIFS(Movimientos!$E$5:$E$1004,Movimientos!$B$5:$B$1004,"Ingreso",Movimientos!$A$5:$A$1004,"&lt;="&amp;$A606)-SUMIFS(Movimientos!$E$5:$E$1004,Movimientos!$B$5:$B$1004,"Gasto",Movimientos!$A$5:$A$1004,"&lt;="&amp;$A606)-(SUMIFS(Ahorro!$D$5:$D$504,Ahorro!$B$5:$B$504,"Aportación",Ahorro!$A$5:$A$504,"&lt;="&amp;$A606)-SUMIFS(Ahorro!$D$5:$D$504,Ahorro!$B$5:$B$504,"Retirada",Ahorro!$A$5:$A$504,"&lt;="&amp;$A606)))</f>
        <v/>
      </c>
    </row>
    <row r="607">
      <c r="A607" s="21" t="n"/>
      <c r="B607" s="22" t="n"/>
      <c r="C607" s="16" t="n"/>
      <c r="D607" s="16" t="n"/>
      <c r="E607" s="13" t="n"/>
      <c r="F607" s="23">
        <f>IF(OR($A607="",$E607=""),"",Ajustes!$B$5+SUMIFS(Movimientos!$E$5:$E$1004,Movimientos!$B$5:$B$1004,"Ingreso",Movimientos!$A$5:$A$1004,"&lt;="&amp;$A607)-SUMIFS(Movimientos!$E$5:$E$1004,Movimientos!$B$5:$B$1004,"Gasto",Movimientos!$A$5:$A$1004,"&lt;="&amp;$A607)-(SUMIFS(Ahorro!$D$5:$D$504,Ahorro!$B$5:$B$504,"Aportación",Ahorro!$A$5:$A$504,"&lt;="&amp;$A607)-SUMIFS(Ahorro!$D$5:$D$504,Ahorro!$B$5:$B$504,"Retirada",Ahorro!$A$5:$A$504,"&lt;="&amp;$A607)))</f>
        <v/>
      </c>
    </row>
    <row r="608">
      <c r="A608" s="21" t="n"/>
      <c r="B608" s="22" t="n"/>
      <c r="C608" s="16" t="n"/>
      <c r="D608" s="16" t="n"/>
      <c r="E608" s="13" t="n"/>
      <c r="F608" s="23">
        <f>IF(OR($A608="",$E608=""),"",Ajustes!$B$5+SUMIFS(Movimientos!$E$5:$E$1004,Movimientos!$B$5:$B$1004,"Ingreso",Movimientos!$A$5:$A$1004,"&lt;="&amp;$A608)-SUMIFS(Movimientos!$E$5:$E$1004,Movimientos!$B$5:$B$1004,"Gasto",Movimientos!$A$5:$A$1004,"&lt;="&amp;$A608)-(SUMIFS(Ahorro!$D$5:$D$504,Ahorro!$B$5:$B$504,"Aportación",Ahorro!$A$5:$A$504,"&lt;="&amp;$A608)-SUMIFS(Ahorro!$D$5:$D$504,Ahorro!$B$5:$B$504,"Retirada",Ahorro!$A$5:$A$504,"&lt;="&amp;$A608)))</f>
        <v/>
      </c>
    </row>
    <row r="609">
      <c r="A609" s="21" t="n"/>
      <c r="B609" s="22" t="n"/>
      <c r="C609" s="16" t="n"/>
      <c r="D609" s="16" t="n"/>
      <c r="E609" s="13" t="n"/>
      <c r="F609" s="23">
        <f>IF(OR($A609="",$E609=""),"",Ajustes!$B$5+SUMIFS(Movimientos!$E$5:$E$1004,Movimientos!$B$5:$B$1004,"Ingreso",Movimientos!$A$5:$A$1004,"&lt;="&amp;$A609)-SUMIFS(Movimientos!$E$5:$E$1004,Movimientos!$B$5:$B$1004,"Gasto",Movimientos!$A$5:$A$1004,"&lt;="&amp;$A609)-(SUMIFS(Ahorro!$D$5:$D$504,Ahorro!$B$5:$B$504,"Aportación",Ahorro!$A$5:$A$504,"&lt;="&amp;$A609)-SUMIFS(Ahorro!$D$5:$D$504,Ahorro!$B$5:$B$504,"Retirada",Ahorro!$A$5:$A$504,"&lt;="&amp;$A609)))</f>
        <v/>
      </c>
    </row>
    <row r="610">
      <c r="A610" s="21" t="n"/>
      <c r="B610" s="22" t="n"/>
      <c r="C610" s="16" t="n"/>
      <c r="D610" s="16" t="n"/>
      <c r="E610" s="13" t="n"/>
      <c r="F610" s="23">
        <f>IF(OR($A610="",$E610=""),"",Ajustes!$B$5+SUMIFS(Movimientos!$E$5:$E$1004,Movimientos!$B$5:$B$1004,"Ingreso",Movimientos!$A$5:$A$1004,"&lt;="&amp;$A610)-SUMIFS(Movimientos!$E$5:$E$1004,Movimientos!$B$5:$B$1004,"Gasto",Movimientos!$A$5:$A$1004,"&lt;="&amp;$A610)-(SUMIFS(Ahorro!$D$5:$D$504,Ahorro!$B$5:$B$504,"Aportación",Ahorro!$A$5:$A$504,"&lt;="&amp;$A610)-SUMIFS(Ahorro!$D$5:$D$504,Ahorro!$B$5:$B$504,"Retirada",Ahorro!$A$5:$A$504,"&lt;="&amp;$A610)))</f>
        <v/>
      </c>
    </row>
    <row r="611">
      <c r="A611" s="21" t="n"/>
      <c r="B611" s="22" t="n"/>
      <c r="C611" s="16" t="n"/>
      <c r="D611" s="16" t="n"/>
      <c r="E611" s="13" t="n"/>
      <c r="F611" s="23">
        <f>IF(OR($A611="",$E611=""),"",Ajustes!$B$5+SUMIFS(Movimientos!$E$5:$E$1004,Movimientos!$B$5:$B$1004,"Ingreso",Movimientos!$A$5:$A$1004,"&lt;="&amp;$A611)-SUMIFS(Movimientos!$E$5:$E$1004,Movimientos!$B$5:$B$1004,"Gasto",Movimientos!$A$5:$A$1004,"&lt;="&amp;$A611)-(SUMIFS(Ahorro!$D$5:$D$504,Ahorro!$B$5:$B$504,"Aportación",Ahorro!$A$5:$A$504,"&lt;="&amp;$A611)-SUMIFS(Ahorro!$D$5:$D$504,Ahorro!$B$5:$B$504,"Retirada",Ahorro!$A$5:$A$504,"&lt;="&amp;$A611)))</f>
        <v/>
      </c>
    </row>
    <row r="612">
      <c r="A612" s="21" t="n"/>
      <c r="B612" s="22" t="n"/>
      <c r="C612" s="16" t="n"/>
      <c r="D612" s="16" t="n"/>
      <c r="E612" s="13" t="n"/>
      <c r="F612" s="23">
        <f>IF(OR($A612="",$E612=""),"",Ajustes!$B$5+SUMIFS(Movimientos!$E$5:$E$1004,Movimientos!$B$5:$B$1004,"Ingreso",Movimientos!$A$5:$A$1004,"&lt;="&amp;$A612)-SUMIFS(Movimientos!$E$5:$E$1004,Movimientos!$B$5:$B$1004,"Gasto",Movimientos!$A$5:$A$1004,"&lt;="&amp;$A612)-(SUMIFS(Ahorro!$D$5:$D$504,Ahorro!$B$5:$B$504,"Aportación",Ahorro!$A$5:$A$504,"&lt;="&amp;$A612)-SUMIFS(Ahorro!$D$5:$D$504,Ahorro!$B$5:$B$504,"Retirada",Ahorro!$A$5:$A$504,"&lt;="&amp;$A612)))</f>
        <v/>
      </c>
    </row>
    <row r="613">
      <c r="A613" s="21" t="n"/>
      <c r="B613" s="22" t="n"/>
      <c r="C613" s="16" t="n"/>
      <c r="D613" s="16" t="n"/>
      <c r="E613" s="13" t="n"/>
      <c r="F613" s="23">
        <f>IF(OR($A613="",$E613=""),"",Ajustes!$B$5+SUMIFS(Movimientos!$E$5:$E$1004,Movimientos!$B$5:$B$1004,"Ingreso",Movimientos!$A$5:$A$1004,"&lt;="&amp;$A613)-SUMIFS(Movimientos!$E$5:$E$1004,Movimientos!$B$5:$B$1004,"Gasto",Movimientos!$A$5:$A$1004,"&lt;="&amp;$A613)-(SUMIFS(Ahorro!$D$5:$D$504,Ahorro!$B$5:$B$504,"Aportación",Ahorro!$A$5:$A$504,"&lt;="&amp;$A613)-SUMIFS(Ahorro!$D$5:$D$504,Ahorro!$B$5:$B$504,"Retirada",Ahorro!$A$5:$A$504,"&lt;="&amp;$A613)))</f>
        <v/>
      </c>
    </row>
    <row r="614">
      <c r="A614" s="21" t="n"/>
      <c r="B614" s="22" t="n"/>
      <c r="C614" s="16" t="n"/>
      <c r="D614" s="16" t="n"/>
      <c r="E614" s="13" t="n"/>
      <c r="F614" s="23">
        <f>IF(OR($A614="",$E614=""),"",Ajustes!$B$5+SUMIFS(Movimientos!$E$5:$E$1004,Movimientos!$B$5:$B$1004,"Ingreso",Movimientos!$A$5:$A$1004,"&lt;="&amp;$A614)-SUMIFS(Movimientos!$E$5:$E$1004,Movimientos!$B$5:$B$1004,"Gasto",Movimientos!$A$5:$A$1004,"&lt;="&amp;$A614)-(SUMIFS(Ahorro!$D$5:$D$504,Ahorro!$B$5:$B$504,"Aportación",Ahorro!$A$5:$A$504,"&lt;="&amp;$A614)-SUMIFS(Ahorro!$D$5:$D$504,Ahorro!$B$5:$B$504,"Retirada",Ahorro!$A$5:$A$504,"&lt;="&amp;$A614)))</f>
        <v/>
      </c>
    </row>
    <row r="615">
      <c r="A615" s="21" t="n"/>
      <c r="B615" s="22" t="n"/>
      <c r="C615" s="16" t="n"/>
      <c r="D615" s="16" t="n"/>
      <c r="E615" s="13" t="n"/>
      <c r="F615" s="23">
        <f>IF(OR($A615="",$E615=""),"",Ajustes!$B$5+SUMIFS(Movimientos!$E$5:$E$1004,Movimientos!$B$5:$B$1004,"Ingreso",Movimientos!$A$5:$A$1004,"&lt;="&amp;$A615)-SUMIFS(Movimientos!$E$5:$E$1004,Movimientos!$B$5:$B$1004,"Gasto",Movimientos!$A$5:$A$1004,"&lt;="&amp;$A615)-(SUMIFS(Ahorro!$D$5:$D$504,Ahorro!$B$5:$B$504,"Aportación",Ahorro!$A$5:$A$504,"&lt;="&amp;$A615)-SUMIFS(Ahorro!$D$5:$D$504,Ahorro!$B$5:$B$504,"Retirada",Ahorro!$A$5:$A$504,"&lt;="&amp;$A615)))</f>
        <v/>
      </c>
    </row>
    <row r="616">
      <c r="A616" s="21" t="n"/>
      <c r="B616" s="22" t="n"/>
      <c r="C616" s="16" t="n"/>
      <c r="D616" s="16" t="n"/>
      <c r="E616" s="13" t="n"/>
      <c r="F616" s="23">
        <f>IF(OR($A616="",$E616=""),"",Ajustes!$B$5+SUMIFS(Movimientos!$E$5:$E$1004,Movimientos!$B$5:$B$1004,"Ingreso",Movimientos!$A$5:$A$1004,"&lt;="&amp;$A616)-SUMIFS(Movimientos!$E$5:$E$1004,Movimientos!$B$5:$B$1004,"Gasto",Movimientos!$A$5:$A$1004,"&lt;="&amp;$A616)-(SUMIFS(Ahorro!$D$5:$D$504,Ahorro!$B$5:$B$504,"Aportación",Ahorro!$A$5:$A$504,"&lt;="&amp;$A616)-SUMIFS(Ahorro!$D$5:$D$504,Ahorro!$B$5:$B$504,"Retirada",Ahorro!$A$5:$A$504,"&lt;="&amp;$A616)))</f>
        <v/>
      </c>
    </row>
    <row r="617">
      <c r="A617" s="21" t="n"/>
      <c r="B617" s="22" t="n"/>
      <c r="C617" s="16" t="n"/>
      <c r="D617" s="16" t="n"/>
      <c r="E617" s="13" t="n"/>
      <c r="F617" s="23">
        <f>IF(OR($A617="",$E617=""),"",Ajustes!$B$5+SUMIFS(Movimientos!$E$5:$E$1004,Movimientos!$B$5:$B$1004,"Ingreso",Movimientos!$A$5:$A$1004,"&lt;="&amp;$A617)-SUMIFS(Movimientos!$E$5:$E$1004,Movimientos!$B$5:$B$1004,"Gasto",Movimientos!$A$5:$A$1004,"&lt;="&amp;$A617)-(SUMIFS(Ahorro!$D$5:$D$504,Ahorro!$B$5:$B$504,"Aportación",Ahorro!$A$5:$A$504,"&lt;="&amp;$A617)-SUMIFS(Ahorro!$D$5:$D$504,Ahorro!$B$5:$B$504,"Retirada",Ahorro!$A$5:$A$504,"&lt;="&amp;$A617)))</f>
        <v/>
      </c>
    </row>
    <row r="618">
      <c r="A618" s="21" t="n"/>
      <c r="B618" s="22" t="n"/>
      <c r="C618" s="16" t="n"/>
      <c r="D618" s="16" t="n"/>
      <c r="E618" s="13" t="n"/>
      <c r="F618" s="23">
        <f>IF(OR($A618="",$E618=""),"",Ajustes!$B$5+SUMIFS(Movimientos!$E$5:$E$1004,Movimientos!$B$5:$B$1004,"Ingreso",Movimientos!$A$5:$A$1004,"&lt;="&amp;$A618)-SUMIFS(Movimientos!$E$5:$E$1004,Movimientos!$B$5:$B$1004,"Gasto",Movimientos!$A$5:$A$1004,"&lt;="&amp;$A618)-(SUMIFS(Ahorro!$D$5:$D$504,Ahorro!$B$5:$B$504,"Aportación",Ahorro!$A$5:$A$504,"&lt;="&amp;$A618)-SUMIFS(Ahorro!$D$5:$D$504,Ahorro!$B$5:$B$504,"Retirada",Ahorro!$A$5:$A$504,"&lt;="&amp;$A618)))</f>
        <v/>
      </c>
    </row>
    <row r="619">
      <c r="A619" s="21" t="n"/>
      <c r="B619" s="22" t="n"/>
      <c r="C619" s="16" t="n"/>
      <c r="D619" s="16" t="n"/>
      <c r="E619" s="13" t="n"/>
      <c r="F619" s="23">
        <f>IF(OR($A619="",$E619=""),"",Ajustes!$B$5+SUMIFS(Movimientos!$E$5:$E$1004,Movimientos!$B$5:$B$1004,"Ingreso",Movimientos!$A$5:$A$1004,"&lt;="&amp;$A619)-SUMIFS(Movimientos!$E$5:$E$1004,Movimientos!$B$5:$B$1004,"Gasto",Movimientos!$A$5:$A$1004,"&lt;="&amp;$A619)-(SUMIFS(Ahorro!$D$5:$D$504,Ahorro!$B$5:$B$504,"Aportación",Ahorro!$A$5:$A$504,"&lt;="&amp;$A619)-SUMIFS(Ahorro!$D$5:$D$504,Ahorro!$B$5:$B$504,"Retirada",Ahorro!$A$5:$A$504,"&lt;="&amp;$A619)))</f>
        <v/>
      </c>
    </row>
    <row r="620">
      <c r="A620" s="21" t="n"/>
      <c r="B620" s="22" t="n"/>
      <c r="C620" s="16" t="n"/>
      <c r="D620" s="16" t="n"/>
      <c r="E620" s="13" t="n"/>
      <c r="F620" s="23">
        <f>IF(OR($A620="",$E620=""),"",Ajustes!$B$5+SUMIFS(Movimientos!$E$5:$E$1004,Movimientos!$B$5:$B$1004,"Ingreso",Movimientos!$A$5:$A$1004,"&lt;="&amp;$A620)-SUMIFS(Movimientos!$E$5:$E$1004,Movimientos!$B$5:$B$1004,"Gasto",Movimientos!$A$5:$A$1004,"&lt;="&amp;$A620)-(SUMIFS(Ahorro!$D$5:$D$504,Ahorro!$B$5:$B$504,"Aportación",Ahorro!$A$5:$A$504,"&lt;="&amp;$A620)-SUMIFS(Ahorro!$D$5:$D$504,Ahorro!$B$5:$B$504,"Retirada",Ahorro!$A$5:$A$504,"&lt;="&amp;$A620)))</f>
        <v/>
      </c>
    </row>
    <row r="621">
      <c r="A621" s="21" t="n"/>
      <c r="B621" s="22" t="n"/>
      <c r="C621" s="16" t="n"/>
      <c r="D621" s="16" t="n"/>
      <c r="E621" s="13" t="n"/>
      <c r="F621" s="23">
        <f>IF(OR($A621="",$E621=""),"",Ajustes!$B$5+SUMIFS(Movimientos!$E$5:$E$1004,Movimientos!$B$5:$B$1004,"Ingreso",Movimientos!$A$5:$A$1004,"&lt;="&amp;$A621)-SUMIFS(Movimientos!$E$5:$E$1004,Movimientos!$B$5:$B$1004,"Gasto",Movimientos!$A$5:$A$1004,"&lt;="&amp;$A621)-(SUMIFS(Ahorro!$D$5:$D$504,Ahorro!$B$5:$B$504,"Aportación",Ahorro!$A$5:$A$504,"&lt;="&amp;$A621)-SUMIFS(Ahorro!$D$5:$D$504,Ahorro!$B$5:$B$504,"Retirada",Ahorro!$A$5:$A$504,"&lt;="&amp;$A621)))</f>
        <v/>
      </c>
    </row>
    <row r="622">
      <c r="A622" s="21" t="n"/>
      <c r="B622" s="22" t="n"/>
      <c r="C622" s="16" t="n"/>
      <c r="D622" s="16" t="n"/>
      <c r="E622" s="13" t="n"/>
      <c r="F622" s="23">
        <f>IF(OR($A622="",$E622=""),"",Ajustes!$B$5+SUMIFS(Movimientos!$E$5:$E$1004,Movimientos!$B$5:$B$1004,"Ingreso",Movimientos!$A$5:$A$1004,"&lt;="&amp;$A622)-SUMIFS(Movimientos!$E$5:$E$1004,Movimientos!$B$5:$B$1004,"Gasto",Movimientos!$A$5:$A$1004,"&lt;="&amp;$A622)-(SUMIFS(Ahorro!$D$5:$D$504,Ahorro!$B$5:$B$504,"Aportación",Ahorro!$A$5:$A$504,"&lt;="&amp;$A622)-SUMIFS(Ahorro!$D$5:$D$504,Ahorro!$B$5:$B$504,"Retirada",Ahorro!$A$5:$A$504,"&lt;="&amp;$A622)))</f>
        <v/>
      </c>
    </row>
    <row r="623">
      <c r="A623" s="21" t="n"/>
      <c r="B623" s="22" t="n"/>
      <c r="C623" s="16" t="n"/>
      <c r="D623" s="16" t="n"/>
      <c r="E623" s="13" t="n"/>
      <c r="F623" s="23">
        <f>IF(OR($A623="",$E623=""),"",Ajustes!$B$5+SUMIFS(Movimientos!$E$5:$E$1004,Movimientos!$B$5:$B$1004,"Ingreso",Movimientos!$A$5:$A$1004,"&lt;="&amp;$A623)-SUMIFS(Movimientos!$E$5:$E$1004,Movimientos!$B$5:$B$1004,"Gasto",Movimientos!$A$5:$A$1004,"&lt;="&amp;$A623)-(SUMIFS(Ahorro!$D$5:$D$504,Ahorro!$B$5:$B$504,"Aportación",Ahorro!$A$5:$A$504,"&lt;="&amp;$A623)-SUMIFS(Ahorro!$D$5:$D$504,Ahorro!$B$5:$B$504,"Retirada",Ahorro!$A$5:$A$504,"&lt;="&amp;$A623)))</f>
        <v/>
      </c>
    </row>
    <row r="624">
      <c r="A624" s="21" t="n"/>
      <c r="B624" s="22" t="n"/>
      <c r="C624" s="16" t="n"/>
      <c r="D624" s="16" t="n"/>
      <c r="E624" s="13" t="n"/>
      <c r="F624" s="23">
        <f>IF(OR($A624="",$E624=""),"",Ajustes!$B$5+SUMIFS(Movimientos!$E$5:$E$1004,Movimientos!$B$5:$B$1004,"Ingreso",Movimientos!$A$5:$A$1004,"&lt;="&amp;$A624)-SUMIFS(Movimientos!$E$5:$E$1004,Movimientos!$B$5:$B$1004,"Gasto",Movimientos!$A$5:$A$1004,"&lt;="&amp;$A624)-(SUMIFS(Ahorro!$D$5:$D$504,Ahorro!$B$5:$B$504,"Aportación",Ahorro!$A$5:$A$504,"&lt;="&amp;$A624)-SUMIFS(Ahorro!$D$5:$D$504,Ahorro!$B$5:$B$504,"Retirada",Ahorro!$A$5:$A$504,"&lt;="&amp;$A624)))</f>
        <v/>
      </c>
    </row>
    <row r="625">
      <c r="A625" s="21" t="n"/>
      <c r="B625" s="22" t="n"/>
      <c r="C625" s="16" t="n"/>
      <c r="D625" s="16" t="n"/>
      <c r="E625" s="13" t="n"/>
      <c r="F625" s="23">
        <f>IF(OR($A625="",$E625=""),"",Ajustes!$B$5+SUMIFS(Movimientos!$E$5:$E$1004,Movimientos!$B$5:$B$1004,"Ingreso",Movimientos!$A$5:$A$1004,"&lt;="&amp;$A625)-SUMIFS(Movimientos!$E$5:$E$1004,Movimientos!$B$5:$B$1004,"Gasto",Movimientos!$A$5:$A$1004,"&lt;="&amp;$A625)-(SUMIFS(Ahorro!$D$5:$D$504,Ahorro!$B$5:$B$504,"Aportación",Ahorro!$A$5:$A$504,"&lt;="&amp;$A625)-SUMIFS(Ahorro!$D$5:$D$504,Ahorro!$B$5:$B$504,"Retirada",Ahorro!$A$5:$A$504,"&lt;="&amp;$A625)))</f>
        <v/>
      </c>
    </row>
    <row r="626">
      <c r="A626" s="21" t="n"/>
      <c r="B626" s="22" t="n"/>
      <c r="C626" s="16" t="n"/>
      <c r="D626" s="16" t="n"/>
      <c r="E626" s="13" t="n"/>
      <c r="F626" s="23">
        <f>IF(OR($A626="",$E626=""),"",Ajustes!$B$5+SUMIFS(Movimientos!$E$5:$E$1004,Movimientos!$B$5:$B$1004,"Ingreso",Movimientos!$A$5:$A$1004,"&lt;="&amp;$A626)-SUMIFS(Movimientos!$E$5:$E$1004,Movimientos!$B$5:$B$1004,"Gasto",Movimientos!$A$5:$A$1004,"&lt;="&amp;$A626)-(SUMIFS(Ahorro!$D$5:$D$504,Ahorro!$B$5:$B$504,"Aportación",Ahorro!$A$5:$A$504,"&lt;="&amp;$A626)-SUMIFS(Ahorro!$D$5:$D$504,Ahorro!$B$5:$B$504,"Retirada",Ahorro!$A$5:$A$504,"&lt;="&amp;$A626)))</f>
        <v/>
      </c>
    </row>
    <row r="627">
      <c r="A627" s="21" t="n"/>
      <c r="B627" s="22" t="n"/>
      <c r="C627" s="16" t="n"/>
      <c r="D627" s="16" t="n"/>
      <c r="E627" s="13" t="n"/>
      <c r="F627" s="23">
        <f>IF(OR($A627="",$E627=""),"",Ajustes!$B$5+SUMIFS(Movimientos!$E$5:$E$1004,Movimientos!$B$5:$B$1004,"Ingreso",Movimientos!$A$5:$A$1004,"&lt;="&amp;$A627)-SUMIFS(Movimientos!$E$5:$E$1004,Movimientos!$B$5:$B$1004,"Gasto",Movimientos!$A$5:$A$1004,"&lt;="&amp;$A627)-(SUMIFS(Ahorro!$D$5:$D$504,Ahorro!$B$5:$B$504,"Aportación",Ahorro!$A$5:$A$504,"&lt;="&amp;$A627)-SUMIFS(Ahorro!$D$5:$D$504,Ahorro!$B$5:$B$504,"Retirada",Ahorro!$A$5:$A$504,"&lt;="&amp;$A627)))</f>
        <v/>
      </c>
    </row>
    <row r="628">
      <c r="A628" s="21" t="n"/>
      <c r="B628" s="22" t="n"/>
      <c r="C628" s="16" t="n"/>
      <c r="D628" s="16" t="n"/>
      <c r="E628" s="13" t="n"/>
      <c r="F628" s="23">
        <f>IF(OR($A628="",$E628=""),"",Ajustes!$B$5+SUMIFS(Movimientos!$E$5:$E$1004,Movimientos!$B$5:$B$1004,"Ingreso",Movimientos!$A$5:$A$1004,"&lt;="&amp;$A628)-SUMIFS(Movimientos!$E$5:$E$1004,Movimientos!$B$5:$B$1004,"Gasto",Movimientos!$A$5:$A$1004,"&lt;="&amp;$A628)-(SUMIFS(Ahorro!$D$5:$D$504,Ahorro!$B$5:$B$504,"Aportación",Ahorro!$A$5:$A$504,"&lt;="&amp;$A628)-SUMIFS(Ahorro!$D$5:$D$504,Ahorro!$B$5:$B$504,"Retirada",Ahorro!$A$5:$A$504,"&lt;="&amp;$A628)))</f>
        <v/>
      </c>
    </row>
    <row r="629">
      <c r="A629" s="21" t="n"/>
      <c r="B629" s="22" t="n"/>
      <c r="C629" s="16" t="n"/>
      <c r="D629" s="16" t="n"/>
      <c r="E629" s="13" t="n"/>
      <c r="F629" s="23">
        <f>IF(OR($A629="",$E629=""),"",Ajustes!$B$5+SUMIFS(Movimientos!$E$5:$E$1004,Movimientos!$B$5:$B$1004,"Ingreso",Movimientos!$A$5:$A$1004,"&lt;="&amp;$A629)-SUMIFS(Movimientos!$E$5:$E$1004,Movimientos!$B$5:$B$1004,"Gasto",Movimientos!$A$5:$A$1004,"&lt;="&amp;$A629)-(SUMIFS(Ahorro!$D$5:$D$504,Ahorro!$B$5:$B$504,"Aportación",Ahorro!$A$5:$A$504,"&lt;="&amp;$A629)-SUMIFS(Ahorro!$D$5:$D$504,Ahorro!$B$5:$B$504,"Retirada",Ahorro!$A$5:$A$504,"&lt;="&amp;$A629)))</f>
        <v/>
      </c>
    </row>
    <row r="630">
      <c r="A630" s="21" t="n"/>
      <c r="B630" s="22" t="n"/>
      <c r="C630" s="16" t="n"/>
      <c r="D630" s="16" t="n"/>
      <c r="E630" s="13" t="n"/>
      <c r="F630" s="23">
        <f>IF(OR($A630="",$E630=""),"",Ajustes!$B$5+SUMIFS(Movimientos!$E$5:$E$1004,Movimientos!$B$5:$B$1004,"Ingreso",Movimientos!$A$5:$A$1004,"&lt;="&amp;$A630)-SUMIFS(Movimientos!$E$5:$E$1004,Movimientos!$B$5:$B$1004,"Gasto",Movimientos!$A$5:$A$1004,"&lt;="&amp;$A630)-(SUMIFS(Ahorro!$D$5:$D$504,Ahorro!$B$5:$B$504,"Aportación",Ahorro!$A$5:$A$504,"&lt;="&amp;$A630)-SUMIFS(Ahorro!$D$5:$D$504,Ahorro!$B$5:$B$504,"Retirada",Ahorro!$A$5:$A$504,"&lt;="&amp;$A630)))</f>
        <v/>
      </c>
    </row>
    <row r="631">
      <c r="A631" s="21" t="n"/>
      <c r="B631" s="22" t="n"/>
      <c r="C631" s="16" t="n"/>
      <c r="D631" s="16" t="n"/>
      <c r="E631" s="13" t="n"/>
      <c r="F631" s="23">
        <f>IF(OR($A631="",$E631=""),"",Ajustes!$B$5+SUMIFS(Movimientos!$E$5:$E$1004,Movimientos!$B$5:$B$1004,"Ingreso",Movimientos!$A$5:$A$1004,"&lt;="&amp;$A631)-SUMIFS(Movimientos!$E$5:$E$1004,Movimientos!$B$5:$B$1004,"Gasto",Movimientos!$A$5:$A$1004,"&lt;="&amp;$A631)-(SUMIFS(Ahorro!$D$5:$D$504,Ahorro!$B$5:$B$504,"Aportación",Ahorro!$A$5:$A$504,"&lt;="&amp;$A631)-SUMIFS(Ahorro!$D$5:$D$504,Ahorro!$B$5:$B$504,"Retirada",Ahorro!$A$5:$A$504,"&lt;="&amp;$A631)))</f>
        <v/>
      </c>
    </row>
    <row r="632">
      <c r="A632" s="21" t="n"/>
      <c r="B632" s="22" t="n"/>
      <c r="C632" s="16" t="n"/>
      <c r="D632" s="16" t="n"/>
      <c r="E632" s="13" t="n"/>
      <c r="F632" s="23">
        <f>IF(OR($A632="",$E632=""),"",Ajustes!$B$5+SUMIFS(Movimientos!$E$5:$E$1004,Movimientos!$B$5:$B$1004,"Ingreso",Movimientos!$A$5:$A$1004,"&lt;="&amp;$A632)-SUMIFS(Movimientos!$E$5:$E$1004,Movimientos!$B$5:$B$1004,"Gasto",Movimientos!$A$5:$A$1004,"&lt;="&amp;$A632)-(SUMIFS(Ahorro!$D$5:$D$504,Ahorro!$B$5:$B$504,"Aportación",Ahorro!$A$5:$A$504,"&lt;="&amp;$A632)-SUMIFS(Ahorro!$D$5:$D$504,Ahorro!$B$5:$B$504,"Retirada",Ahorro!$A$5:$A$504,"&lt;="&amp;$A632)))</f>
        <v/>
      </c>
    </row>
    <row r="633">
      <c r="A633" s="21" t="n"/>
      <c r="B633" s="22" t="n"/>
      <c r="C633" s="16" t="n"/>
      <c r="D633" s="16" t="n"/>
      <c r="E633" s="13" t="n"/>
      <c r="F633" s="23">
        <f>IF(OR($A633="",$E633=""),"",Ajustes!$B$5+SUMIFS(Movimientos!$E$5:$E$1004,Movimientos!$B$5:$B$1004,"Ingreso",Movimientos!$A$5:$A$1004,"&lt;="&amp;$A633)-SUMIFS(Movimientos!$E$5:$E$1004,Movimientos!$B$5:$B$1004,"Gasto",Movimientos!$A$5:$A$1004,"&lt;="&amp;$A633)-(SUMIFS(Ahorro!$D$5:$D$504,Ahorro!$B$5:$B$504,"Aportación",Ahorro!$A$5:$A$504,"&lt;="&amp;$A633)-SUMIFS(Ahorro!$D$5:$D$504,Ahorro!$B$5:$B$504,"Retirada",Ahorro!$A$5:$A$504,"&lt;="&amp;$A633)))</f>
        <v/>
      </c>
    </row>
    <row r="634">
      <c r="A634" s="21" t="n"/>
      <c r="B634" s="22" t="n"/>
      <c r="C634" s="16" t="n"/>
      <c r="D634" s="16" t="n"/>
      <c r="E634" s="13" t="n"/>
      <c r="F634" s="23">
        <f>IF(OR($A634="",$E634=""),"",Ajustes!$B$5+SUMIFS(Movimientos!$E$5:$E$1004,Movimientos!$B$5:$B$1004,"Ingreso",Movimientos!$A$5:$A$1004,"&lt;="&amp;$A634)-SUMIFS(Movimientos!$E$5:$E$1004,Movimientos!$B$5:$B$1004,"Gasto",Movimientos!$A$5:$A$1004,"&lt;="&amp;$A634)-(SUMIFS(Ahorro!$D$5:$D$504,Ahorro!$B$5:$B$504,"Aportación",Ahorro!$A$5:$A$504,"&lt;="&amp;$A634)-SUMIFS(Ahorro!$D$5:$D$504,Ahorro!$B$5:$B$504,"Retirada",Ahorro!$A$5:$A$504,"&lt;="&amp;$A634)))</f>
        <v/>
      </c>
    </row>
    <row r="635">
      <c r="A635" s="21" t="n"/>
      <c r="B635" s="22" t="n"/>
      <c r="C635" s="16" t="n"/>
      <c r="D635" s="16" t="n"/>
      <c r="E635" s="13" t="n"/>
      <c r="F635" s="23">
        <f>IF(OR($A635="",$E635=""),"",Ajustes!$B$5+SUMIFS(Movimientos!$E$5:$E$1004,Movimientos!$B$5:$B$1004,"Ingreso",Movimientos!$A$5:$A$1004,"&lt;="&amp;$A635)-SUMIFS(Movimientos!$E$5:$E$1004,Movimientos!$B$5:$B$1004,"Gasto",Movimientos!$A$5:$A$1004,"&lt;="&amp;$A635)-(SUMIFS(Ahorro!$D$5:$D$504,Ahorro!$B$5:$B$504,"Aportación",Ahorro!$A$5:$A$504,"&lt;="&amp;$A635)-SUMIFS(Ahorro!$D$5:$D$504,Ahorro!$B$5:$B$504,"Retirada",Ahorro!$A$5:$A$504,"&lt;="&amp;$A635)))</f>
        <v/>
      </c>
    </row>
    <row r="636">
      <c r="A636" s="21" t="n"/>
      <c r="B636" s="22" t="n"/>
      <c r="C636" s="16" t="n"/>
      <c r="D636" s="16" t="n"/>
      <c r="E636" s="13" t="n"/>
      <c r="F636" s="23">
        <f>IF(OR($A636="",$E636=""),"",Ajustes!$B$5+SUMIFS(Movimientos!$E$5:$E$1004,Movimientos!$B$5:$B$1004,"Ingreso",Movimientos!$A$5:$A$1004,"&lt;="&amp;$A636)-SUMIFS(Movimientos!$E$5:$E$1004,Movimientos!$B$5:$B$1004,"Gasto",Movimientos!$A$5:$A$1004,"&lt;="&amp;$A636)-(SUMIFS(Ahorro!$D$5:$D$504,Ahorro!$B$5:$B$504,"Aportación",Ahorro!$A$5:$A$504,"&lt;="&amp;$A636)-SUMIFS(Ahorro!$D$5:$D$504,Ahorro!$B$5:$B$504,"Retirada",Ahorro!$A$5:$A$504,"&lt;="&amp;$A636)))</f>
        <v/>
      </c>
    </row>
    <row r="637">
      <c r="A637" s="21" t="n"/>
      <c r="B637" s="22" t="n"/>
      <c r="C637" s="16" t="n"/>
      <c r="D637" s="16" t="n"/>
      <c r="E637" s="13" t="n"/>
      <c r="F637" s="23">
        <f>IF(OR($A637="",$E637=""),"",Ajustes!$B$5+SUMIFS(Movimientos!$E$5:$E$1004,Movimientos!$B$5:$B$1004,"Ingreso",Movimientos!$A$5:$A$1004,"&lt;="&amp;$A637)-SUMIFS(Movimientos!$E$5:$E$1004,Movimientos!$B$5:$B$1004,"Gasto",Movimientos!$A$5:$A$1004,"&lt;="&amp;$A637)-(SUMIFS(Ahorro!$D$5:$D$504,Ahorro!$B$5:$B$504,"Aportación",Ahorro!$A$5:$A$504,"&lt;="&amp;$A637)-SUMIFS(Ahorro!$D$5:$D$504,Ahorro!$B$5:$B$504,"Retirada",Ahorro!$A$5:$A$504,"&lt;="&amp;$A637)))</f>
        <v/>
      </c>
    </row>
    <row r="638">
      <c r="A638" s="21" t="n"/>
      <c r="B638" s="22" t="n"/>
      <c r="C638" s="16" t="n"/>
      <c r="D638" s="16" t="n"/>
      <c r="E638" s="13" t="n"/>
      <c r="F638" s="23">
        <f>IF(OR($A638="",$E638=""),"",Ajustes!$B$5+SUMIFS(Movimientos!$E$5:$E$1004,Movimientos!$B$5:$B$1004,"Ingreso",Movimientos!$A$5:$A$1004,"&lt;="&amp;$A638)-SUMIFS(Movimientos!$E$5:$E$1004,Movimientos!$B$5:$B$1004,"Gasto",Movimientos!$A$5:$A$1004,"&lt;="&amp;$A638)-(SUMIFS(Ahorro!$D$5:$D$504,Ahorro!$B$5:$B$504,"Aportación",Ahorro!$A$5:$A$504,"&lt;="&amp;$A638)-SUMIFS(Ahorro!$D$5:$D$504,Ahorro!$B$5:$B$504,"Retirada",Ahorro!$A$5:$A$504,"&lt;="&amp;$A638)))</f>
        <v/>
      </c>
    </row>
    <row r="639">
      <c r="A639" s="21" t="n"/>
      <c r="B639" s="22" t="n"/>
      <c r="C639" s="16" t="n"/>
      <c r="D639" s="16" t="n"/>
      <c r="E639" s="13" t="n"/>
      <c r="F639" s="23">
        <f>IF(OR($A639="",$E639=""),"",Ajustes!$B$5+SUMIFS(Movimientos!$E$5:$E$1004,Movimientos!$B$5:$B$1004,"Ingreso",Movimientos!$A$5:$A$1004,"&lt;="&amp;$A639)-SUMIFS(Movimientos!$E$5:$E$1004,Movimientos!$B$5:$B$1004,"Gasto",Movimientos!$A$5:$A$1004,"&lt;="&amp;$A639)-(SUMIFS(Ahorro!$D$5:$D$504,Ahorro!$B$5:$B$504,"Aportación",Ahorro!$A$5:$A$504,"&lt;="&amp;$A639)-SUMIFS(Ahorro!$D$5:$D$504,Ahorro!$B$5:$B$504,"Retirada",Ahorro!$A$5:$A$504,"&lt;="&amp;$A639)))</f>
        <v/>
      </c>
    </row>
    <row r="640">
      <c r="A640" s="21" t="n"/>
      <c r="B640" s="22" t="n"/>
      <c r="C640" s="16" t="n"/>
      <c r="D640" s="16" t="n"/>
      <c r="E640" s="13" t="n"/>
      <c r="F640" s="23">
        <f>IF(OR($A640="",$E640=""),"",Ajustes!$B$5+SUMIFS(Movimientos!$E$5:$E$1004,Movimientos!$B$5:$B$1004,"Ingreso",Movimientos!$A$5:$A$1004,"&lt;="&amp;$A640)-SUMIFS(Movimientos!$E$5:$E$1004,Movimientos!$B$5:$B$1004,"Gasto",Movimientos!$A$5:$A$1004,"&lt;="&amp;$A640)-(SUMIFS(Ahorro!$D$5:$D$504,Ahorro!$B$5:$B$504,"Aportación",Ahorro!$A$5:$A$504,"&lt;="&amp;$A640)-SUMIFS(Ahorro!$D$5:$D$504,Ahorro!$B$5:$B$504,"Retirada",Ahorro!$A$5:$A$504,"&lt;="&amp;$A640)))</f>
        <v/>
      </c>
    </row>
    <row r="641">
      <c r="A641" s="21" t="n"/>
      <c r="B641" s="22" t="n"/>
      <c r="C641" s="16" t="n"/>
      <c r="D641" s="16" t="n"/>
      <c r="E641" s="13" t="n"/>
      <c r="F641" s="23">
        <f>IF(OR($A641="",$E641=""),"",Ajustes!$B$5+SUMIFS(Movimientos!$E$5:$E$1004,Movimientos!$B$5:$B$1004,"Ingreso",Movimientos!$A$5:$A$1004,"&lt;="&amp;$A641)-SUMIFS(Movimientos!$E$5:$E$1004,Movimientos!$B$5:$B$1004,"Gasto",Movimientos!$A$5:$A$1004,"&lt;="&amp;$A641)-(SUMIFS(Ahorro!$D$5:$D$504,Ahorro!$B$5:$B$504,"Aportación",Ahorro!$A$5:$A$504,"&lt;="&amp;$A641)-SUMIFS(Ahorro!$D$5:$D$504,Ahorro!$B$5:$B$504,"Retirada",Ahorro!$A$5:$A$504,"&lt;="&amp;$A641)))</f>
        <v/>
      </c>
    </row>
    <row r="642">
      <c r="A642" s="21" t="n"/>
      <c r="B642" s="22" t="n"/>
      <c r="C642" s="16" t="n"/>
      <c r="D642" s="16" t="n"/>
      <c r="E642" s="13" t="n"/>
      <c r="F642" s="23">
        <f>IF(OR($A642="",$E642=""),"",Ajustes!$B$5+SUMIFS(Movimientos!$E$5:$E$1004,Movimientos!$B$5:$B$1004,"Ingreso",Movimientos!$A$5:$A$1004,"&lt;="&amp;$A642)-SUMIFS(Movimientos!$E$5:$E$1004,Movimientos!$B$5:$B$1004,"Gasto",Movimientos!$A$5:$A$1004,"&lt;="&amp;$A642)-(SUMIFS(Ahorro!$D$5:$D$504,Ahorro!$B$5:$B$504,"Aportación",Ahorro!$A$5:$A$504,"&lt;="&amp;$A642)-SUMIFS(Ahorro!$D$5:$D$504,Ahorro!$B$5:$B$504,"Retirada",Ahorro!$A$5:$A$504,"&lt;="&amp;$A642)))</f>
        <v/>
      </c>
    </row>
    <row r="643">
      <c r="A643" s="21" t="n"/>
      <c r="B643" s="22" t="n"/>
      <c r="C643" s="16" t="n"/>
      <c r="D643" s="16" t="n"/>
      <c r="E643" s="13" t="n"/>
      <c r="F643" s="23">
        <f>IF(OR($A643="",$E643=""),"",Ajustes!$B$5+SUMIFS(Movimientos!$E$5:$E$1004,Movimientos!$B$5:$B$1004,"Ingreso",Movimientos!$A$5:$A$1004,"&lt;="&amp;$A643)-SUMIFS(Movimientos!$E$5:$E$1004,Movimientos!$B$5:$B$1004,"Gasto",Movimientos!$A$5:$A$1004,"&lt;="&amp;$A643)-(SUMIFS(Ahorro!$D$5:$D$504,Ahorro!$B$5:$B$504,"Aportación",Ahorro!$A$5:$A$504,"&lt;="&amp;$A643)-SUMIFS(Ahorro!$D$5:$D$504,Ahorro!$B$5:$B$504,"Retirada",Ahorro!$A$5:$A$504,"&lt;="&amp;$A643)))</f>
        <v/>
      </c>
    </row>
    <row r="644">
      <c r="A644" s="21" t="n"/>
      <c r="B644" s="22" t="n"/>
      <c r="C644" s="16" t="n"/>
      <c r="D644" s="16" t="n"/>
      <c r="E644" s="13" t="n"/>
      <c r="F644" s="23">
        <f>IF(OR($A644="",$E644=""),"",Ajustes!$B$5+SUMIFS(Movimientos!$E$5:$E$1004,Movimientos!$B$5:$B$1004,"Ingreso",Movimientos!$A$5:$A$1004,"&lt;="&amp;$A644)-SUMIFS(Movimientos!$E$5:$E$1004,Movimientos!$B$5:$B$1004,"Gasto",Movimientos!$A$5:$A$1004,"&lt;="&amp;$A644)-(SUMIFS(Ahorro!$D$5:$D$504,Ahorro!$B$5:$B$504,"Aportación",Ahorro!$A$5:$A$504,"&lt;="&amp;$A644)-SUMIFS(Ahorro!$D$5:$D$504,Ahorro!$B$5:$B$504,"Retirada",Ahorro!$A$5:$A$504,"&lt;="&amp;$A644)))</f>
        <v/>
      </c>
    </row>
    <row r="645">
      <c r="A645" s="21" t="n"/>
      <c r="B645" s="22" t="n"/>
      <c r="C645" s="16" t="n"/>
      <c r="D645" s="16" t="n"/>
      <c r="E645" s="13" t="n"/>
      <c r="F645" s="23">
        <f>IF(OR($A645="",$E645=""),"",Ajustes!$B$5+SUMIFS(Movimientos!$E$5:$E$1004,Movimientos!$B$5:$B$1004,"Ingreso",Movimientos!$A$5:$A$1004,"&lt;="&amp;$A645)-SUMIFS(Movimientos!$E$5:$E$1004,Movimientos!$B$5:$B$1004,"Gasto",Movimientos!$A$5:$A$1004,"&lt;="&amp;$A645)-(SUMIFS(Ahorro!$D$5:$D$504,Ahorro!$B$5:$B$504,"Aportación",Ahorro!$A$5:$A$504,"&lt;="&amp;$A645)-SUMIFS(Ahorro!$D$5:$D$504,Ahorro!$B$5:$B$504,"Retirada",Ahorro!$A$5:$A$504,"&lt;="&amp;$A645)))</f>
        <v/>
      </c>
    </row>
    <row r="646">
      <c r="A646" s="21" t="n"/>
      <c r="B646" s="22" t="n"/>
      <c r="C646" s="16" t="n"/>
      <c r="D646" s="16" t="n"/>
      <c r="E646" s="13" t="n"/>
      <c r="F646" s="23">
        <f>IF(OR($A646="",$E646=""),"",Ajustes!$B$5+SUMIFS(Movimientos!$E$5:$E$1004,Movimientos!$B$5:$B$1004,"Ingreso",Movimientos!$A$5:$A$1004,"&lt;="&amp;$A646)-SUMIFS(Movimientos!$E$5:$E$1004,Movimientos!$B$5:$B$1004,"Gasto",Movimientos!$A$5:$A$1004,"&lt;="&amp;$A646)-(SUMIFS(Ahorro!$D$5:$D$504,Ahorro!$B$5:$B$504,"Aportación",Ahorro!$A$5:$A$504,"&lt;="&amp;$A646)-SUMIFS(Ahorro!$D$5:$D$504,Ahorro!$B$5:$B$504,"Retirada",Ahorro!$A$5:$A$504,"&lt;="&amp;$A646)))</f>
        <v/>
      </c>
    </row>
    <row r="647">
      <c r="A647" s="21" t="n"/>
      <c r="B647" s="22" t="n"/>
      <c r="C647" s="16" t="n"/>
      <c r="D647" s="16" t="n"/>
      <c r="E647" s="13" t="n"/>
      <c r="F647" s="23">
        <f>IF(OR($A647="",$E647=""),"",Ajustes!$B$5+SUMIFS(Movimientos!$E$5:$E$1004,Movimientos!$B$5:$B$1004,"Ingreso",Movimientos!$A$5:$A$1004,"&lt;="&amp;$A647)-SUMIFS(Movimientos!$E$5:$E$1004,Movimientos!$B$5:$B$1004,"Gasto",Movimientos!$A$5:$A$1004,"&lt;="&amp;$A647)-(SUMIFS(Ahorro!$D$5:$D$504,Ahorro!$B$5:$B$504,"Aportación",Ahorro!$A$5:$A$504,"&lt;="&amp;$A647)-SUMIFS(Ahorro!$D$5:$D$504,Ahorro!$B$5:$B$504,"Retirada",Ahorro!$A$5:$A$504,"&lt;="&amp;$A647)))</f>
        <v/>
      </c>
    </row>
    <row r="648">
      <c r="A648" s="21" t="n"/>
      <c r="B648" s="22" t="n"/>
      <c r="C648" s="16" t="n"/>
      <c r="D648" s="16" t="n"/>
      <c r="E648" s="13" t="n"/>
      <c r="F648" s="23">
        <f>IF(OR($A648="",$E648=""),"",Ajustes!$B$5+SUMIFS(Movimientos!$E$5:$E$1004,Movimientos!$B$5:$B$1004,"Ingreso",Movimientos!$A$5:$A$1004,"&lt;="&amp;$A648)-SUMIFS(Movimientos!$E$5:$E$1004,Movimientos!$B$5:$B$1004,"Gasto",Movimientos!$A$5:$A$1004,"&lt;="&amp;$A648)-(SUMIFS(Ahorro!$D$5:$D$504,Ahorro!$B$5:$B$504,"Aportación",Ahorro!$A$5:$A$504,"&lt;="&amp;$A648)-SUMIFS(Ahorro!$D$5:$D$504,Ahorro!$B$5:$B$504,"Retirada",Ahorro!$A$5:$A$504,"&lt;="&amp;$A648)))</f>
        <v/>
      </c>
    </row>
    <row r="649">
      <c r="A649" s="21" t="n"/>
      <c r="B649" s="22" t="n"/>
      <c r="C649" s="16" t="n"/>
      <c r="D649" s="16" t="n"/>
      <c r="E649" s="13" t="n"/>
      <c r="F649" s="23">
        <f>IF(OR($A649="",$E649=""),"",Ajustes!$B$5+SUMIFS(Movimientos!$E$5:$E$1004,Movimientos!$B$5:$B$1004,"Ingreso",Movimientos!$A$5:$A$1004,"&lt;="&amp;$A649)-SUMIFS(Movimientos!$E$5:$E$1004,Movimientos!$B$5:$B$1004,"Gasto",Movimientos!$A$5:$A$1004,"&lt;="&amp;$A649)-(SUMIFS(Ahorro!$D$5:$D$504,Ahorro!$B$5:$B$504,"Aportación",Ahorro!$A$5:$A$504,"&lt;="&amp;$A649)-SUMIFS(Ahorro!$D$5:$D$504,Ahorro!$B$5:$B$504,"Retirada",Ahorro!$A$5:$A$504,"&lt;="&amp;$A649)))</f>
        <v/>
      </c>
    </row>
    <row r="650">
      <c r="A650" s="21" t="n"/>
      <c r="B650" s="22" t="n"/>
      <c r="C650" s="16" t="n"/>
      <c r="D650" s="16" t="n"/>
      <c r="E650" s="13" t="n"/>
      <c r="F650" s="23">
        <f>IF(OR($A650="",$E650=""),"",Ajustes!$B$5+SUMIFS(Movimientos!$E$5:$E$1004,Movimientos!$B$5:$B$1004,"Ingreso",Movimientos!$A$5:$A$1004,"&lt;="&amp;$A650)-SUMIFS(Movimientos!$E$5:$E$1004,Movimientos!$B$5:$B$1004,"Gasto",Movimientos!$A$5:$A$1004,"&lt;="&amp;$A650)-(SUMIFS(Ahorro!$D$5:$D$504,Ahorro!$B$5:$B$504,"Aportación",Ahorro!$A$5:$A$504,"&lt;="&amp;$A650)-SUMIFS(Ahorro!$D$5:$D$504,Ahorro!$B$5:$B$504,"Retirada",Ahorro!$A$5:$A$504,"&lt;="&amp;$A650)))</f>
        <v/>
      </c>
    </row>
    <row r="651">
      <c r="A651" s="21" t="n"/>
      <c r="B651" s="22" t="n"/>
      <c r="C651" s="16" t="n"/>
      <c r="D651" s="16" t="n"/>
      <c r="E651" s="13" t="n"/>
      <c r="F651" s="23">
        <f>IF(OR($A651="",$E651=""),"",Ajustes!$B$5+SUMIFS(Movimientos!$E$5:$E$1004,Movimientos!$B$5:$B$1004,"Ingreso",Movimientos!$A$5:$A$1004,"&lt;="&amp;$A651)-SUMIFS(Movimientos!$E$5:$E$1004,Movimientos!$B$5:$B$1004,"Gasto",Movimientos!$A$5:$A$1004,"&lt;="&amp;$A651)-(SUMIFS(Ahorro!$D$5:$D$504,Ahorro!$B$5:$B$504,"Aportación",Ahorro!$A$5:$A$504,"&lt;="&amp;$A651)-SUMIFS(Ahorro!$D$5:$D$504,Ahorro!$B$5:$B$504,"Retirada",Ahorro!$A$5:$A$504,"&lt;="&amp;$A651)))</f>
        <v/>
      </c>
    </row>
    <row r="652">
      <c r="A652" s="21" t="n"/>
      <c r="B652" s="22" t="n"/>
      <c r="C652" s="16" t="n"/>
      <c r="D652" s="16" t="n"/>
      <c r="E652" s="13" t="n"/>
      <c r="F652" s="23">
        <f>IF(OR($A652="",$E652=""),"",Ajustes!$B$5+SUMIFS(Movimientos!$E$5:$E$1004,Movimientos!$B$5:$B$1004,"Ingreso",Movimientos!$A$5:$A$1004,"&lt;="&amp;$A652)-SUMIFS(Movimientos!$E$5:$E$1004,Movimientos!$B$5:$B$1004,"Gasto",Movimientos!$A$5:$A$1004,"&lt;="&amp;$A652)-(SUMIFS(Ahorro!$D$5:$D$504,Ahorro!$B$5:$B$504,"Aportación",Ahorro!$A$5:$A$504,"&lt;="&amp;$A652)-SUMIFS(Ahorro!$D$5:$D$504,Ahorro!$B$5:$B$504,"Retirada",Ahorro!$A$5:$A$504,"&lt;="&amp;$A652)))</f>
        <v/>
      </c>
    </row>
    <row r="653">
      <c r="A653" s="21" t="n"/>
      <c r="B653" s="22" t="n"/>
      <c r="C653" s="16" t="n"/>
      <c r="D653" s="16" t="n"/>
      <c r="E653" s="13" t="n"/>
      <c r="F653" s="23">
        <f>IF(OR($A653="",$E653=""),"",Ajustes!$B$5+SUMIFS(Movimientos!$E$5:$E$1004,Movimientos!$B$5:$B$1004,"Ingreso",Movimientos!$A$5:$A$1004,"&lt;="&amp;$A653)-SUMIFS(Movimientos!$E$5:$E$1004,Movimientos!$B$5:$B$1004,"Gasto",Movimientos!$A$5:$A$1004,"&lt;="&amp;$A653)-(SUMIFS(Ahorro!$D$5:$D$504,Ahorro!$B$5:$B$504,"Aportación",Ahorro!$A$5:$A$504,"&lt;="&amp;$A653)-SUMIFS(Ahorro!$D$5:$D$504,Ahorro!$B$5:$B$504,"Retirada",Ahorro!$A$5:$A$504,"&lt;="&amp;$A653)))</f>
        <v/>
      </c>
    </row>
    <row r="654">
      <c r="A654" s="21" t="n"/>
      <c r="B654" s="22" t="n"/>
      <c r="C654" s="16" t="n"/>
      <c r="D654" s="16" t="n"/>
      <c r="E654" s="13" t="n"/>
      <c r="F654" s="23">
        <f>IF(OR($A654="",$E654=""),"",Ajustes!$B$5+SUMIFS(Movimientos!$E$5:$E$1004,Movimientos!$B$5:$B$1004,"Ingreso",Movimientos!$A$5:$A$1004,"&lt;="&amp;$A654)-SUMIFS(Movimientos!$E$5:$E$1004,Movimientos!$B$5:$B$1004,"Gasto",Movimientos!$A$5:$A$1004,"&lt;="&amp;$A654)-(SUMIFS(Ahorro!$D$5:$D$504,Ahorro!$B$5:$B$504,"Aportación",Ahorro!$A$5:$A$504,"&lt;="&amp;$A654)-SUMIFS(Ahorro!$D$5:$D$504,Ahorro!$B$5:$B$504,"Retirada",Ahorro!$A$5:$A$504,"&lt;="&amp;$A654)))</f>
        <v/>
      </c>
    </row>
    <row r="655">
      <c r="A655" s="21" t="n"/>
      <c r="B655" s="22" t="n"/>
      <c r="C655" s="16" t="n"/>
      <c r="D655" s="16" t="n"/>
      <c r="E655" s="13" t="n"/>
      <c r="F655" s="23">
        <f>IF(OR($A655="",$E655=""),"",Ajustes!$B$5+SUMIFS(Movimientos!$E$5:$E$1004,Movimientos!$B$5:$B$1004,"Ingreso",Movimientos!$A$5:$A$1004,"&lt;="&amp;$A655)-SUMIFS(Movimientos!$E$5:$E$1004,Movimientos!$B$5:$B$1004,"Gasto",Movimientos!$A$5:$A$1004,"&lt;="&amp;$A655)-(SUMIFS(Ahorro!$D$5:$D$504,Ahorro!$B$5:$B$504,"Aportación",Ahorro!$A$5:$A$504,"&lt;="&amp;$A655)-SUMIFS(Ahorro!$D$5:$D$504,Ahorro!$B$5:$B$504,"Retirada",Ahorro!$A$5:$A$504,"&lt;="&amp;$A655)))</f>
        <v/>
      </c>
    </row>
    <row r="656">
      <c r="A656" s="21" t="n"/>
      <c r="B656" s="22" t="n"/>
      <c r="C656" s="16" t="n"/>
      <c r="D656" s="16" t="n"/>
      <c r="E656" s="13" t="n"/>
      <c r="F656" s="23">
        <f>IF(OR($A656="",$E656=""),"",Ajustes!$B$5+SUMIFS(Movimientos!$E$5:$E$1004,Movimientos!$B$5:$B$1004,"Ingreso",Movimientos!$A$5:$A$1004,"&lt;="&amp;$A656)-SUMIFS(Movimientos!$E$5:$E$1004,Movimientos!$B$5:$B$1004,"Gasto",Movimientos!$A$5:$A$1004,"&lt;="&amp;$A656)-(SUMIFS(Ahorro!$D$5:$D$504,Ahorro!$B$5:$B$504,"Aportación",Ahorro!$A$5:$A$504,"&lt;="&amp;$A656)-SUMIFS(Ahorro!$D$5:$D$504,Ahorro!$B$5:$B$504,"Retirada",Ahorro!$A$5:$A$504,"&lt;="&amp;$A656)))</f>
        <v/>
      </c>
    </row>
    <row r="657">
      <c r="A657" s="21" t="n"/>
      <c r="B657" s="22" t="n"/>
      <c r="C657" s="16" t="n"/>
      <c r="D657" s="16" t="n"/>
      <c r="E657" s="13" t="n"/>
      <c r="F657" s="23">
        <f>IF(OR($A657="",$E657=""),"",Ajustes!$B$5+SUMIFS(Movimientos!$E$5:$E$1004,Movimientos!$B$5:$B$1004,"Ingreso",Movimientos!$A$5:$A$1004,"&lt;="&amp;$A657)-SUMIFS(Movimientos!$E$5:$E$1004,Movimientos!$B$5:$B$1004,"Gasto",Movimientos!$A$5:$A$1004,"&lt;="&amp;$A657)-(SUMIFS(Ahorro!$D$5:$D$504,Ahorro!$B$5:$B$504,"Aportación",Ahorro!$A$5:$A$504,"&lt;="&amp;$A657)-SUMIFS(Ahorro!$D$5:$D$504,Ahorro!$B$5:$B$504,"Retirada",Ahorro!$A$5:$A$504,"&lt;="&amp;$A657)))</f>
        <v/>
      </c>
    </row>
    <row r="658">
      <c r="A658" s="21" t="n"/>
      <c r="B658" s="22" t="n"/>
      <c r="C658" s="16" t="n"/>
      <c r="D658" s="16" t="n"/>
      <c r="E658" s="13" t="n"/>
      <c r="F658" s="23">
        <f>IF(OR($A658="",$E658=""),"",Ajustes!$B$5+SUMIFS(Movimientos!$E$5:$E$1004,Movimientos!$B$5:$B$1004,"Ingreso",Movimientos!$A$5:$A$1004,"&lt;="&amp;$A658)-SUMIFS(Movimientos!$E$5:$E$1004,Movimientos!$B$5:$B$1004,"Gasto",Movimientos!$A$5:$A$1004,"&lt;="&amp;$A658)-(SUMIFS(Ahorro!$D$5:$D$504,Ahorro!$B$5:$B$504,"Aportación",Ahorro!$A$5:$A$504,"&lt;="&amp;$A658)-SUMIFS(Ahorro!$D$5:$D$504,Ahorro!$B$5:$B$504,"Retirada",Ahorro!$A$5:$A$504,"&lt;="&amp;$A658)))</f>
        <v/>
      </c>
    </row>
    <row r="659">
      <c r="A659" s="21" t="n"/>
      <c r="B659" s="22" t="n"/>
      <c r="C659" s="16" t="n"/>
      <c r="D659" s="16" t="n"/>
      <c r="E659" s="13" t="n"/>
      <c r="F659" s="23">
        <f>IF(OR($A659="",$E659=""),"",Ajustes!$B$5+SUMIFS(Movimientos!$E$5:$E$1004,Movimientos!$B$5:$B$1004,"Ingreso",Movimientos!$A$5:$A$1004,"&lt;="&amp;$A659)-SUMIFS(Movimientos!$E$5:$E$1004,Movimientos!$B$5:$B$1004,"Gasto",Movimientos!$A$5:$A$1004,"&lt;="&amp;$A659)-(SUMIFS(Ahorro!$D$5:$D$504,Ahorro!$B$5:$B$504,"Aportación",Ahorro!$A$5:$A$504,"&lt;="&amp;$A659)-SUMIFS(Ahorro!$D$5:$D$504,Ahorro!$B$5:$B$504,"Retirada",Ahorro!$A$5:$A$504,"&lt;="&amp;$A659)))</f>
        <v/>
      </c>
    </row>
    <row r="660">
      <c r="A660" s="21" t="n"/>
      <c r="B660" s="22" t="n"/>
      <c r="C660" s="16" t="n"/>
      <c r="D660" s="16" t="n"/>
      <c r="E660" s="13" t="n"/>
      <c r="F660" s="23">
        <f>IF(OR($A660="",$E660=""),"",Ajustes!$B$5+SUMIFS(Movimientos!$E$5:$E$1004,Movimientos!$B$5:$B$1004,"Ingreso",Movimientos!$A$5:$A$1004,"&lt;="&amp;$A660)-SUMIFS(Movimientos!$E$5:$E$1004,Movimientos!$B$5:$B$1004,"Gasto",Movimientos!$A$5:$A$1004,"&lt;="&amp;$A660)-(SUMIFS(Ahorro!$D$5:$D$504,Ahorro!$B$5:$B$504,"Aportación",Ahorro!$A$5:$A$504,"&lt;="&amp;$A660)-SUMIFS(Ahorro!$D$5:$D$504,Ahorro!$B$5:$B$504,"Retirada",Ahorro!$A$5:$A$504,"&lt;="&amp;$A660)))</f>
        <v/>
      </c>
    </row>
    <row r="661">
      <c r="A661" s="21" t="n"/>
      <c r="B661" s="22" t="n"/>
      <c r="C661" s="16" t="n"/>
      <c r="D661" s="16" t="n"/>
      <c r="E661" s="13" t="n"/>
      <c r="F661" s="23">
        <f>IF(OR($A661="",$E661=""),"",Ajustes!$B$5+SUMIFS(Movimientos!$E$5:$E$1004,Movimientos!$B$5:$B$1004,"Ingreso",Movimientos!$A$5:$A$1004,"&lt;="&amp;$A661)-SUMIFS(Movimientos!$E$5:$E$1004,Movimientos!$B$5:$B$1004,"Gasto",Movimientos!$A$5:$A$1004,"&lt;="&amp;$A661)-(SUMIFS(Ahorro!$D$5:$D$504,Ahorro!$B$5:$B$504,"Aportación",Ahorro!$A$5:$A$504,"&lt;="&amp;$A661)-SUMIFS(Ahorro!$D$5:$D$504,Ahorro!$B$5:$B$504,"Retirada",Ahorro!$A$5:$A$504,"&lt;="&amp;$A661)))</f>
        <v/>
      </c>
    </row>
    <row r="662">
      <c r="A662" s="21" t="n"/>
      <c r="B662" s="22" t="n"/>
      <c r="C662" s="16" t="n"/>
      <c r="D662" s="16" t="n"/>
      <c r="E662" s="13" t="n"/>
      <c r="F662" s="23">
        <f>IF(OR($A662="",$E662=""),"",Ajustes!$B$5+SUMIFS(Movimientos!$E$5:$E$1004,Movimientos!$B$5:$B$1004,"Ingreso",Movimientos!$A$5:$A$1004,"&lt;="&amp;$A662)-SUMIFS(Movimientos!$E$5:$E$1004,Movimientos!$B$5:$B$1004,"Gasto",Movimientos!$A$5:$A$1004,"&lt;="&amp;$A662)-(SUMIFS(Ahorro!$D$5:$D$504,Ahorro!$B$5:$B$504,"Aportación",Ahorro!$A$5:$A$504,"&lt;="&amp;$A662)-SUMIFS(Ahorro!$D$5:$D$504,Ahorro!$B$5:$B$504,"Retirada",Ahorro!$A$5:$A$504,"&lt;="&amp;$A662)))</f>
        <v/>
      </c>
    </row>
    <row r="663">
      <c r="A663" s="21" t="n"/>
      <c r="B663" s="22" t="n"/>
      <c r="C663" s="16" t="n"/>
      <c r="D663" s="16" t="n"/>
      <c r="E663" s="13" t="n"/>
      <c r="F663" s="23">
        <f>IF(OR($A663="",$E663=""),"",Ajustes!$B$5+SUMIFS(Movimientos!$E$5:$E$1004,Movimientos!$B$5:$B$1004,"Ingreso",Movimientos!$A$5:$A$1004,"&lt;="&amp;$A663)-SUMIFS(Movimientos!$E$5:$E$1004,Movimientos!$B$5:$B$1004,"Gasto",Movimientos!$A$5:$A$1004,"&lt;="&amp;$A663)-(SUMIFS(Ahorro!$D$5:$D$504,Ahorro!$B$5:$B$504,"Aportación",Ahorro!$A$5:$A$504,"&lt;="&amp;$A663)-SUMIFS(Ahorro!$D$5:$D$504,Ahorro!$B$5:$B$504,"Retirada",Ahorro!$A$5:$A$504,"&lt;="&amp;$A663)))</f>
        <v/>
      </c>
    </row>
    <row r="664">
      <c r="A664" s="21" t="n"/>
      <c r="B664" s="22" t="n"/>
      <c r="C664" s="16" t="n"/>
      <c r="D664" s="16" t="n"/>
      <c r="E664" s="13" t="n"/>
      <c r="F664" s="23">
        <f>IF(OR($A664="",$E664=""),"",Ajustes!$B$5+SUMIFS(Movimientos!$E$5:$E$1004,Movimientos!$B$5:$B$1004,"Ingreso",Movimientos!$A$5:$A$1004,"&lt;="&amp;$A664)-SUMIFS(Movimientos!$E$5:$E$1004,Movimientos!$B$5:$B$1004,"Gasto",Movimientos!$A$5:$A$1004,"&lt;="&amp;$A664)-(SUMIFS(Ahorro!$D$5:$D$504,Ahorro!$B$5:$B$504,"Aportación",Ahorro!$A$5:$A$504,"&lt;="&amp;$A664)-SUMIFS(Ahorro!$D$5:$D$504,Ahorro!$B$5:$B$504,"Retirada",Ahorro!$A$5:$A$504,"&lt;="&amp;$A664)))</f>
        <v/>
      </c>
    </row>
    <row r="665">
      <c r="A665" s="21" t="n"/>
      <c r="B665" s="22" t="n"/>
      <c r="C665" s="16" t="n"/>
      <c r="D665" s="16" t="n"/>
      <c r="E665" s="13" t="n"/>
      <c r="F665" s="23">
        <f>IF(OR($A665="",$E665=""),"",Ajustes!$B$5+SUMIFS(Movimientos!$E$5:$E$1004,Movimientos!$B$5:$B$1004,"Ingreso",Movimientos!$A$5:$A$1004,"&lt;="&amp;$A665)-SUMIFS(Movimientos!$E$5:$E$1004,Movimientos!$B$5:$B$1004,"Gasto",Movimientos!$A$5:$A$1004,"&lt;="&amp;$A665)-(SUMIFS(Ahorro!$D$5:$D$504,Ahorro!$B$5:$B$504,"Aportación",Ahorro!$A$5:$A$504,"&lt;="&amp;$A665)-SUMIFS(Ahorro!$D$5:$D$504,Ahorro!$B$5:$B$504,"Retirada",Ahorro!$A$5:$A$504,"&lt;="&amp;$A665)))</f>
        <v/>
      </c>
    </row>
    <row r="666">
      <c r="A666" s="21" t="n"/>
      <c r="B666" s="22" t="n"/>
      <c r="C666" s="16" t="n"/>
      <c r="D666" s="16" t="n"/>
      <c r="E666" s="13" t="n"/>
      <c r="F666" s="23">
        <f>IF(OR($A666="",$E666=""),"",Ajustes!$B$5+SUMIFS(Movimientos!$E$5:$E$1004,Movimientos!$B$5:$B$1004,"Ingreso",Movimientos!$A$5:$A$1004,"&lt;="&amp;$A666)-SUMIFS(Movimientos!$E$5:$E$1004,Movimientos!$B$5:$B$1004,"Gasto",Movimientos!$A$5:$A$1004,"&lt;="&amp;$A666)-(SUMIFS(Ahorro!$D$5:$D$504,Ahorro!$B$5:$B$504,"Aportación",Ahorro!$A$5:$A$504,"&lt;="&amp;$A666)-SUMIFS(Ahorro!$D$5:$D$504,Ahorro!$B$5:$B$504,"Retirada",Ahorro!$A$5:$A$504,"&lt;="&amp;$A666)))</f>
        <v/>
      </c>
    </row>
    <row r="667">
      <c r="A667" s="21" t="n"/>
      <c r="B667" s="22" t="n"/>
      <c r="C667" s="16" t="n"/>
      <c r="D667" s="16" t="n"/>
      <c r="E667" s="13" t="n"/>
      <c r="F667" s="23">
        <f>IF(OR($A667="",$E667=""),"",Ajustes!$B$5+SUMIFS(Movimientos!$E$5:$E$1004,Movimientos!$B$5:$B$1004,"Ingreso",Movimientos!$A$5:$A$1004,"&lt;="&amp;$A667)-SUMIFS(Movimientos!$E$5:$E$1004,Movimientos!$B$5:$B$1004,"Gasto",Movimientos!$A$5:$A$1004,"&lt;="&amp;$A667)-(SUMIFS(Ahorro!$D$5:$D$504,Ahorro!$B$5:$B$504,"Aportación",Ahorro!$A$5:$A$504,"&lt;="&amp;$A667)-SUMIFS(Ahorro!$D$5:$D$504,Ahorro!$B$5:$B$504,"Retirada",Ahorro!$A$5:$A$504,"&lt;="&amp;$A667)))</f>
        <v/>
      </c>
    </row>
    <row r="668">
      <c r="A668" s="21" t="n"/>
      <c r="B668" s="22" t="n"/>
      <c r="C668" s="16" t="n"/>
      <c r="D668" s="16" t="n"/>
      <c r="E668" s="13" t="n"/>
      <c r="F668" s="23">
        <f>IF(OR($A668="",$E668=""),"",Ajustes!$B$5+SUMIFS(Movimientos!$E$5:$E$1004,Movimientos!$B$5:$B$1004,"Ingreso",Movimientos!$A$5:$A$1004,"&lt;="&amp;$A668)-SUMIFS(Movimientos!$E$5:$E$1004,Movimientos!$B$5:$B$1004,"Gasto",Movimientos!$A$5:$A$1004,"&lt;="&amp;$A668)-(SUMIFS(Ahorro!$D$5:$D$504,Ahorro!$B$5:$B$504,"Aportación",Ahorro!$A$5:$A$504,"&lt;="&amp;$A668)-SUMIFS(Ahorro!$D$5:$D$504,Ahorro!$B$5:$B$504,"Retirada",Ahorro!$A$5:$A$504,"&lt;="&amp;$A668)))</f>
        <v/>
      </c>
    </row>
    <row r="669">
      <c r="A669" s="21" t="n"/>
      <c r="B669" s="22" t="n"/>
      <c r="C669" s="16" t="n"/>
      <c r="D669" s="16" t="n"/>
      <c r="E669" s="13" t="n"/>
      <c r="F669" s="23">
        <f>IF(OR($A669="",$E669=""),"",Ajustes!$B$5+SUMIFS(Movimientos!$E$5:$E$1004,Movimientos!$B$5:$B$1004,"Ingreso",Movimientos!$A$5:$A$1004,"&lt;="&amp;$A669)-SUMIFS(Movimientos!$E$5:$E$1004,Movimientos!$B$5:$B$1004,"Gasto",Movimientos!$A$5:$A$1004,"&lt;="&amp;$A669)-(SUMIFS(Ahorro!$D$5:$D$504,Ahorro!$B$5:$B$504,"Aportación",Ahorro!$A$5:$A$504,"&lt;="&amp;$A669)-SUMIFS(Ahorro!$D$5:$D$504,Ahorro!$B$5:$B$504,"Retirada",Ahorro!$A$5:$A$504,"&lt;="&amp;$A669)))</f>
        <v/>
      </c>
    </row>
    <row r="670">
      <c r="A670" s="21" t="n"/>
      <c r="B670" s="22" t="n"/>
      <c r="C670" s="16" t="n"/>
      <c r="D670" s="16" t="n"/>
      <c r="E670" s="13" t="n"/>
      <c r="F670" s="23">
        <f>IF(OR($A670="",$E670=""),"",Ajustes!$B$5+SUMIFS(Movimientos!$E$5:$E$1004,Movimientos!$B$5:$B$1004,"Ingreso",Movimientos!$A$5:$A$1004,"&lt;="&amp;$A670)-SUMIFS(Movimientos!$E$5:$E$1004,Movimientos!$B$5:$B$1004,"Gasto",Movimientos!$A$5:$A$1004,"&lt;="&amp;$A670)-(SUMIFS(Ahorro!$D$5:$D$504,Ahorro!$B$5:$B$504,"Aportación",Ahorro!$A$5:$A$504,"&lt;="&amp;$A670)-SUMIFS(Ahorro!$D$5:$D$504,Ahorro!$B$5:$B$504,"Retirada",Ahorro!$A$5:$A$504,"&lt;="&amp;$A670)))</f>
        <v/>
      </c>
    </row>
    <row r="671">
      <c r="A671" s="21" t="n"/>
      <c r="B671" s="22" t="n"/>
      <c r="C671" s="16" t="n"/>
      <c r="D671" s="16" t="n"/>
      <c r="E671" s="13" t="n"/>
      <c r="F671" s="23">
        <f>IF(OR($A671="",$E671=""),"",Ajustes!$B$5+SUMIFS(Movimientos!$E$5:$E$1004,Movimientos!$B$5:$B$1004,"Ingreso",Movimientos!$A$5:$A$1004,"&lt;="&amp;$A671)-SUMIFS(Movimientos!$E$5:$E$1004,Movimientos!$B$5:$B$1004,"Gasto",Movimientos!$A$5:$A$1004,"&lt;="&amp;$A671)-(SUMIFS(Ahorro!$D$5:$D$504,Ahorro!$B$5:$B$504,"Aportación",Ahorro!$A$5:$A$504,"&lt;="&amp;$A671)-SUMIFS(Ahorro!$D$5:$D$504,Ahorro!$B$5:$B$504,"Retirada",Ahorro!$A$5:$A$504,"&lt;="&amp;$A671)))</f>
        <v/>
      </c>
    </row>
    <row r="672">
      <c r="A672" s="21" t="n"/>
      <c r="B672" s="22" t="n"/>
      <c r="C672" s="16" t="n"/>
      <c r="D672" s="16" t="n"/>
      <c r="E672" s="13" t="n"/>
      <c r="F672" s="23">
        <f>IF(OR($A672="",$E672=""),"",Ajustes!$B$5+SUMIFS(Movimientos!$E$5:$E$1004,Movimientos!$B$5:$B$1004,"Ingreso",Movimientos!$A$5:$A$1004,"&lt;="&amp;$A672)-SUMIFS(Movimientos!$E$5:$E$1004,Movimientos!$B$5:$B$1004,"Gasto",Movimientos!$A$5:$A$1004,"&lt;="&amp;$A672)-(SUMIFS(Ahorro!$D$5:$D$504,Ahorro!$B$5:$B$504,"Aportación",Ahorro!$A$5:$A$504,"&lt;="&amp;$A672)-SUMIFS(Ahorro!$D$5:$D$504,Ahorro!$B$5:$B$504,"Retirada",Ahorro!$A$5:$A$504,"&lt;="&amp;$A672)))</f>
        <v/>
      </c>
    </row>
    <row r="673">
      <c r="A673" s="21" t="n"/>
      <c r="B673" s="22" t="n"/>
      <c r="C673" s="16" t="n"/>
      <c r="D673" s="16" t="n"/>
      <c r="E673" s="13" t="n"/>
      <c r="F673" s="23">
        <f>IF(OR($A673="",$E673=""),"",Ajustes!$B$5+SUMIFS(Movimientos!$E$5:$E$1004,Movimientos!$B$5:$B$1004,"Ingreso",Movimientos!$A$5:$A$1004,"&lt;="&amp;$A673)-SUMIFS(Movimientos!$E$5:$E$1004,Movimientos!$B$5:$B$1004,"Gasto",Movimientos!$A$5:$A$1004,"&lt;="&amp;$A673)-(SUMIFS(Ahorro!$D$5:$D$504,Ahorro!$B$5:$B$504,"Aportación",Ahorro!$A$5:$A$504,"&lt;="&amp;$A673)-SUMIFS(Ahorro!$D$5:$D$504,Ahorro!$B$5:$B$504,"Retirada",Ahorro!$A$5:$A$504,"&lt;="&amp;$A673)))</f>
        <v/>
      </c>
    </row>
    <row r="674">
      <c r="A674" s="21" t="n"/>
      <c r="B674" s="22" t="n"/>
      <c r="C674" s="16" t="n"/>
      <c r="D674" s="16" t="n"/>
      <c r="E674" s="13" t="n"/>
      <c r="F674" s="23">
        <f>IF(OR($A674="",$E674=""),"",Ajustes!$B$5+SUMIFS(Movimientos!$E$5:$E$1004,Movimientos!$B$5:$B$1004,"Ingreso",Movimientos!$A$5:$A$1004,"&lt;="&amp;$A674)-SUMIFS(Movimientos!$E$5:$E$1004,Movimientos!$B$5:$B$1004,"Gasto",Movimientos!$A$5:$A$1004,"&lt;="&amp;$A674)-(SUMIFS(Ahorro!$D$5:$D$504,Ahorro!$B$5:$B$504,"Aportación",Ahorro!$A$5:$A$504,"&lt;="&amp;$A674)-SUMIFS(Ahorro!$D$5:$D$504,Ahorro!$B$5:$B$504,"Retirada",Ahorro!$A$5:$A$504,"&lt;="&amp;$A674)))</f>
        <v/>
      </c>
    </row>
    <row r="675">
      <c r="A675" s="21" t="n"/>
      <c r="B675" s="22" t="n"/>
      <c r="C675" s="16" t="n"/>
      <c r="D675" s="16" t="n"/>
      <c r="E675" s="13" t="n"/>
      <c r="F675" s="23">
        <f>IF(OR($A675="",$E675=""),"",Ajustes!$B$5+SUMIFS(Movimientos!$E$5:$E$1004,Movimientos!$B$5:$B$1004,"Ingreso",Movimientos!$A$5:$A$1004,"&lt;="&amp;$A675)-SUMIFS(Movimientos!$E$5:$E$1004,Movimientos!$B$5:$B$1004,"Gasto",Movimientos!$A$5:$A$1004,"&lt;="&amp;$A675)-(SUMIFS(Ahorro!$D$5:$D$504,Ahorro!$B$5:$B$504,"Aportación",Ahorro!$A$5:$A$504,"&lt;="&amp;$A675)-SUMIFS(Ahorro!$D$5:$D$504,Ahorro!$B$5:$B$504,"Retirada",Ahorro!$A$5:$A$504,"&lt;="&amp;$A675)))</f>
        <v/>
      </c>
    </row>
    <row r="676">
      <c r="A676" s="21" t="n"/>
      <c r="B676" s="22" t="n"/>
      <c r="C676" s="16" t="n"/>
      <c r="D676" s="16" t="n"/>
      <c r="E676" s="13" t="n"/>
      <c r="F676" s="23">
        <f>IF(OR($A676="",$E676=""),"",Ajustes!$B$5+SUMIFS(Movimientos!$E$5:$E$1004,Movimientos!$B$5:$B$1004,"Ingreso",Movimientos!$A$5:$A$1004,"&lt;="&amp;$A676)-SUMIFS(Movimientos!$E$5:$E$1004,Movimientos!$B$5:$B$1004,"Gasto",Movimientos!$A$5:$A$1004,"&lt;="&amp;$A676)-(SUMIFS(Ahorro!$D$5:$D$504,Ahorro!$B$5:$B$504,"Aportación",Ahorro!$A$5:$A$504,"&lt;="&amp;$A676)-SUMIFS(Ahorro!$D$5:$D$504,Ahorro!$B$5:$B$504,"Retirada",Ahorro!$A$5:$A$504,"&lt;="&amp;$A676)))</f>
        <v/>
      </c>
    </row>
    <row r="677">
      <c r="A677" s="21" t="n"/>
      <c r="B677" s="22" t="n"/>
      <c r="C677" s="16" t="n"/>
      <c r="D677" s="16" t="n"/>
      <c r="E677" s="13" t="n"/>
      <c r="F677" s="23">
        <f>IF(OR($A677="",$E677=""),"",Ajustes!$B$5+SUMIFS(Movimientos!$E$5:$E$1004,Movimientos!$B$5:$B$1004,"Ingreso",Movimientos!$A$5:$A$1004,"&lt;="&amp;$A677)-SUMIFS(Movimientos!$E$5:$E$1004,Movimientos!$B$5:$B$1004,"Gasto",Movimientos!$A$5:$A$1004,"&lt;="&amp;$A677)-(SUMIFS(Ahorro!$D$5:$D$504,Ahorro!$B$5:$B$504,"Aportación",Ahorro!$A$5:$A$504,"&lt;="&amp;$A677)-SUMIFS(Ahorro!$D$5:$D$504,Ahorro!$B$5:$B$504,"Retirada",Ahorro!$A$5:$A$504,"&lt;="&amp;$A677)))</f>
        <v/>
      </c>
    </row>
    <row r="678">
      <c r="A678" s="21" t="n"/>
      <c r="B678" s="22" t="n"/>
      <c r="C678" s="16" t="n"/>
      <c r="D678" s="16" t="n"/>
      <c r="E678" s="13" t="n"/>
      <c r="F678" s="23">
        <f>IF(OR($A678="",$E678=""),"",Ajustes!$B$5+SUMIFS(Movimientos!$E$5:$E$1004,Movimientos!$B$5:$B$1004,"Ingreso",Movimientos!$A$5:$A$1004,"&lt;="&amp;$A678)-SUMIFS(Movimientos!$E$5:$E$1004,Movimientos!$B$5:$B$1004,"Gasto",Movimientos!$A$5:$A$1004,"&lt;="&amp;$A678)-(SUMIFS(Ahorro!$D$5:$D$504,Ahorro!$B$5:$B$504,"Aportación",Ahorro!$A$5:$A$504,"&lt;="&amp;$A678)-SUMIFS(Ahorro!$D$5:$D$504,Ahorro!$B$5:$B$504,"Retirada",Ahorro!$A$5:$A$504,"&lt;="&amp;$A678)))</f>
        <v/>
      </c>
    </row>
    <row r="679">
      <c r="A679" s="21" t="n"/>
      <c r="B679" s="22" t="n"/>
      <c r="C679" s="16" t="n"/>
      <c r="D679" s="16" t="n"/>
      <c r="E679" s="13" t="n"/>
      <c r="F679" s="23">
        <f>IF(OR($A679="",$E679=""),"",Ajustes!$B$5+SUMIFS(Movimientos!$E$5:$E$1004,Movimientos!$B$5:$B$1004,"Ingreso",Movimientos!$A$5:$A$1004,"&lt;="&amp;$A679)-SUMIFS(Movimientos!$E$5:$E$1004,Movimientos!$B$5:$B$1004,"Gasto",Movimientos!$A$5:$A$1004,"&lt;="&amp;$A679)-(SUMIFS(Ahorro!$D$5:$D$504,Ahorro!$B$5:$B$504,"Aportación",Ahorro!$A$5:$A$504,"&lt;="&amp;$A679)-SUMIFS(Ahorro!$D$5:$D$504,Ahorro!$B$5:$B$504,"Retirada",Ahorro!$A$5:$A$504,"&lt;="&amp;$A679)))</f>
        <v/>
      </c>
    </row>
    <row r="680">
      <c r="A680" s="21" t="n"/>
      <c r="B680" s="22" t="n"/>
      <c r="C680" s="16" t="n"/>
      <c r="D680" s="16" t="n"/>
      <c r="E680" s="13" t="n"/>
      <c r="F680" s="23">
        <f>IF(OR($A680="",$E680=""),"",Ajustes!$B$5+SUMIFS(Movimientos!$E$5:$E$1004,Movimientos!$B$5:$B$1004,"Ingreso",Movimientos!$A$5:$A$1004,"&lt;="&amp;$A680)-SUMIFS(Movimientos!$E$5:$E$1004,Movimientos!$B$5:$B$1004,"Gasto",Movimientos!$A$5:$A$1004,"&lt;="&amp;$A680)-(SUMIFS(Ahorro!$D$5:$D$504,Ahorro!$B$5:$B$504,"Aportación",Ahorro!$A$5:$A$504,"&lt;="&amp;$A680)-SUMIFS(Ahorro!$D$5:$D$504,Ahorro!$B$5:$B$504,"Retirada",Ahorro!$A$5:$A$504,"&lt;="&amp;$A680)))</f>
        <v/>
      </c>
    </row>
    <row r="681">
      <c r="A681" s="21" t="n"/>
      <c r="B681" s="22" t="n"/>
      <c r="C681" s="16" t="n"/>
      <c r="D681" s="16" t="n"/>
      <c r="E681" s="13" t="n"/>
      <c r="F681" s="23">
        <f>IF(OR($A681="",$E681=""),"",Ajustes!$B$5+SUMIFS(Movimientos!$E$5:$E$1004,Movimientos!$B$5:$B$1004,"Ingreso",Movimientos!$A$5:$A$1004,"&lt;="&amp;$A681)-SUMIFS(Movimientos!$E$5:$E$1004,Movimientos!$B$5:$B$1004,"Gasto",Movimientos!$A$5:$A$1004,"&lt;="&amp;$A681)-(SUMIFS(Ahorro!$D$5:$D$504,Ahorro!$B$5:$B$504,"Aportación",Ahorro!$A$5:$A$504,"&lt;="&amp;$A681)-SUMIFS(Ahorro!$D$5:$D$504,Ahorro!$B$5:$B$504,"Retirada",Ahorro!$A$5:$A$504,"&lt;="&amp;$A681)))</f>
        <v/>
      </c>
    </row>
    <row r="682">
      <c r="A682" s="21" t="n"/>
      <c r="B682" s="22" t="n"/>
      <c r="C682" s="16" t="n"/>
      <c r="D682" s="16" t="n"/>
      <c r="E682" s="13" t="n"/>
      <c r="F682" s="23">
        <f>IF(OR($A682="",$E682=""),"",Ajustes!$B$5+SUMIFS(Movimientos!$E$5:$E$1004,Movimientos!$B$5:$B$1004,"Ingreso",Movimientos!$A$5:$A$1004,"&lt;="&amp;$A682)-SUMIFS(Movimientos!$E$5:$E$1004,Movimientos!$B$5:$B$1004,"Gasto",Movimientos!$A$5:$A$1004,"&lt;="&amp;$A682)-(SUMIFS(Ahorro!$D$5:$D$504,Ahorro!$B$5:$B$504,"Aportación",Ahorro!$A$5:$A$504,"&lt;="&amp;$A682)-SUMIFS(Ahorro!$D$5:$D$504,Ahorro!$B$5:$B$504,"Retirada",Ahorro!$A$5:$A$504,"&lt;="&amp;$A682)))</f>
        <v/>
      </c>
    </row>
    <row r="683">
      <c r="A683" s="21" t="n"/>
      <c r="B683" s="22" t="n"/>
      <c r="C683" s="16" t="n"/>
      <c r="D683" s="16" t="n"/>
      <c r="E683" s="13" t="n"/>
      <c r="F683" s="23">
        <f>IF(OR($A683="",$E683=""),"",Ajustes!$B$5+SUMIFS(Movimientos!$E$5:$E$1004,Movimientos!$B$5:$B$1004,"Ingreso",Movimientos!$A$5:$A$1004,"&lt;="&amp;$A683)-SUMIFS(Movimientos!$E$5:$E$1004,Movimientos!$B$5:$B$1004,"Gasto",Movimientos!$A$5:$A$1004,"&lt;="&amp;$A683)-(SUMIFS(Ahorro!$D$5:$D$504,Ahorro!$B$5:$B$504,"Aportación",Ahorro!$A$5:$A$504,"&lt;="&amp;$A683)-SUMIFS(Ahorro!$D$5:$D$504,Ahorro!$B$5:$B$504,"Retirada",Ahorro!$A$5:$A$504,"&lt;="&amp;$A683)))</f>
        <v/>
      </c>
    </row>
    <row r="684">
      <c r="A684" s="21" t="n"/>
      <c r="B684" s="22" t="n"/>
      <c r="C684" s="16" t="n"/>
      <c r="D684" s="16" t="n"/>
      <c r="E684" s="13" t="n"/>
      <c r="F684" s="23">
        <f>IF(OR($A684="",$E684=""),"",Ajustes!$B$5+SUMIFS(Movimientos!$E$5:$E$1004,Movimientos!$B$5:$B$1004,"Ingreso",Movimientos!$A$5:$A$1004,"&lt;="&amp;$A684)-SUMIFS(Movimientos!$E$5:$E$1004,Movimientos!$B$5:$B$1004,"Gasto",Movimientos!$A$5:$A$1004,"&lt;="&amp;$A684)-(SUMIFS(Ahorro!$D$5:$D$504,Ahorro!$B$5:$B$504,"Aportación",Ahorro!$A$5:$A$504,"&lt;="&amp;$A684)-SUMIFS(Ahorro!$D$5:$D$504,Ahorro!$B$5:$B$504,"Retirada",Ahorro!$A$5:$A$504,"&lt;="&amp;$A684)))</f>
        <v/>
      </c>
    </row>
    <row r="685">
      <c r="A685" s="21" t="n"/>
      <c r="B685" s="22" t="n"/>
      <c r="C685" s="16" t="n"/>
      <c r="D685" s="16" t="n"/>
      <c r="E685" s="13" t="n"/>
      <c r="F685" s="23">
        <f>IF(OR($A685="",$E685=""),"",Ajustes!$B$5+SUMIFS(Movimientos!$E$5:$E$1004,Movimientos!$B$5:$B$1004,"Ingreso",Movimientos!$A$5:$A$1004,"&lt;="&amp;$A685)-SUMIFS(Movimientos!$E$5:$E$1004,Movimientos!$B$5:$B$1004,"Gasto",Movimientos!$A$5:$A$1004,"&lt;="&amp;$A685)-(SUMIFS(Ahorro!$D$5:$D$504,Ahorro!$B$5:$B$504,"Aportación",Ahorro!$A$5:$A$504,"&lt;="&amp;$A685)-SUMIFS(Ahorro!$D$5:$D$504,Ahorro!$B$5:$B$504,"Retirada",Ahorro!$A$5:$A$504,"&lt;="&amp;$A685)))</f>
        <v/>
      </c>
    </row>
    <row r="686">
      <c r="A686" s="21" t="n"/>
      <c r="B686" s="22" t="n"/>
      <c r="C686" s="16" t="n"/>
      <c r="D686" s="16" t="n"/>
      <c r="E686" s="13" t="n"/>
      <c r="F686" s="23">
        <f>IF(OR($A686="",$E686=""),"",Ajustes!$B$5+SUMIFS(Movimientos!$E$5:$E$1004,Movimientos!$B$5:$B$1004,"Ingreso",Movimientos!$A$5:$A$1004,"&lt;="&amp;$A686)-SUMIFS(Movimientos!$E$5:$E$1004,Movimientos!$B$5:$B$1004,"Gasto",Movimientos!$A$5:$A$1004,"&lt;="&amp;$A686)-(SUMIFS(Ahorro!$D$5:$D$504,Ahorro!$B$5:$B$504,"Aportación",Ahorro!$A$5:$A$504,"&lt;="&amp;$A686)-SUMIFS(Ahorro!$D$5:$D$504,Ahorro!$B$5:$B$504,"Retirada",Ahorro!$A$5:$A$504,"&lt;="&amp;$A686)))</f>
        <v/>
      </c>
    </row>
    <row r="687">
      <c r="A687" s="21" t="n"/>
      <c r="B687" s="22" t="n"/>
      <c r="C687" s="16" t="n"/>
      <c r="D687" s="16" t="n"/>
      <c r="E687" s="13" t="n"/>
      <c r="F687" s="23">
        <f>IF(OR($A687="",$E687=""),"",Ajustes!$B$5+SUMIFS(Movimientos!$E$5:$E$1004,Movimientos!$B$5:$B$1004,"Ingreso",Movimientos!$A$5:$A$1004,"&lt;="&amp;$A687)-SUMIFS(Movimientos!$E$5:$E$1004,Movimientos!$B$5:$B$1004,"Gasto",Movimientos!$A$5:$A$1004,"&lt;="&amp;$A687)-(SUMIFS(Ahorro!$D$5:$D$504,Ahorro!$B$5:$B$504,"Aportación",Ahorro!$A$5:$A$504,"&lt;="&amp;$A687)-SUMIFS(Ahorro!$D$5:$D$504,Ahorro!$B$5:$B$504,"Retirada",Ahorro!$A$5:$A$504,"&lt;="&amp;$A687)))</f>
        <v/>
      </c>
    </row>
    <row r="688">
      <c r="A688" s="21" t="n"/>
      <c r="B688" s="22" t="n"/>
      <c r="C688" s="16" t="n"/>
      <c r="D688" s="16" t="n"/>
      <c r="E688" s="13" t="n"/>
      <c r="F688" s="23">
        <f>IF(OR($A688="",$E688=""),"",Ajustes!$B$5+SUMIFS(Movimientos!$E$5:$E$1004,Movimientos!$B$5:$B$1004,"Ingreso",Movimientos!$A$5:$A$1004,"&lt;="&amp;$A688)-SUMIFS(Movimientos!$E$5:$E$1004,Movimientos!$B$5:$B$1004,"Gasto",Movimientos!$A$5:$A$1004,"&lt;="&amp;$A688)-(SUMIFS(Ahorro!$D$5:$D$504,Ahorro!$B$5:$B$504,"Aportación",Ahorro!$A$5:$A$504,"&lt;="&amp;$A688)-SUMIFS(Ahorro!$D$5:$D$504,Ahorro!$B$5:$B$504,"Retirada",Ahorro!$A$5:$A$504,"&lt;="&amp;$A688)))</f>
        <v/>
      </c>
    </row>
    <row r="689">
      <c r="A689" s="21" t="n"/>
      <c r="B689" s="22" t="n"/>
      <c r="C689" s="16" t="n"/>
      <c r="D689" s="16" t="n"/>
      <c r="E689" s="13" t="n"/>
      <c r="F689" s="23">
        <f>IF(OR($A689="",$E689=""),"",Ajustes!$B$5+SUMIFS(Movimientos!$E$5:$E$1004,Movimientos!$B$5:$B$1004,"Ingreso",Movimientos!$A$5:$A$1004,"&lt;="&amp;$A689)-SUMIFS(Movimientos!$E$5:$E$1004,Movimientos!$B$5:$B$1004,"Gasto",Movimientos!$A$5:$A$1004,"&lt;="&amp;$A689)-(SUMIFS(Ahorro!$D$5:$D$504,Ahorro!$B$5:$B$504,"Aportación",Ahorro!$A$5:$A$504,"&lt;="&amp;$A689)-SUMIFS(Ahorro!$D$5:$D$504,Ahorro!$B$5:$B$504,"Retirada",Ahorro!$A$5:$A$504,"&lt;="&amp;$A689)))</f>
        <v/>
      </c>
    </row>
    <row r="690">
      <c r="A690" s="21" t="n"/>
      <c r="B690" s="22" t="n"/>
      <c r="C690" s="16" t="n"/>
      <c r="D690" s="16" t="n"/>
      <c r="E690" s="13" t="n"/>
      <c r="F690" s="23">
        <f>IF(OR($A690="",$E690=""),"",Ajustes!$B$5+SUMIFS(Movimientos!$E$5:$E$1004,Movimientos!$B$5:$B$1004,"Ingreso",Movimientos!$A$5:$A$1004,"&lt;="&amp;$A690)-SUMIFS(Movimientos!$E$5:$E$1004,Movimientos!$B$5:$B$1004,"Gasto",Movimientos!$A$5:$A$1004,"&lt;="&amp;$A690)-(SUMIFS(Ahorro!$D$5:$D$504,Ahorro!$B$5:$B$504,"Aportación",Ahorro!$A$5:$A$504,"&lt;="&amp;$A690)-SUMIFS(Ahorro!$D$5:$D$504,Ahorro!$B$5:$B$504,"Retirada",Ahorro!$A$5:$A$504,"&lt;="&amp;$A690)))</f>
        <v/>
      </c>
    </row>
    <row r="691">
      <c r="A691" s="21" t="n"/>
      <c r="B691" s="22" t="n"/>
      <c r="C691" s="16" t="n"/>
      <c r="D691" s="16" t="n"/>
      <c r="E691" s="13" t="n"/>
      <c r="F691" s="23">
        <f>IF(OR($A691="",$E691=""),"",Ajustes!$B$5+SUMIFS(Movimientos!$E$5:$E$1004,Movimientos!$B$5:$B$1004,"Ingreso",Movimientos!$A$5:$A$1004,"&lt;="&amp;$A691)-SUMIFS(Movimientos!$E$5:$E$1004,Movimientos!$B$5:$B$1004,"Gasto",Movimientos!$A$5:$A$1004,"&lt;="&amp;$A691)-(SUMIFS(Ahorro!$D$5:$D$504,Ahorro!$B$5:$B$504,"Aportación",Ahorro!$A$5:$A$504,"&lt;="&amp;$A691)-SUMIFS(Ahorro!$D$5:$D$504,Ahorro!$B$5:$B$504,"Retirada",Ahorro!$A$5:$A$504,"&lt;="&amp;$A691)))</f>
        <v/>
      </c>
    </row>
    <row r="692">
      <c r="A692" s="21" t="n"/>
      <c r="B692" s="22" t="n"/>
      <c r="C692" s="16" t="n"/>
      <c r="D692" s="16" t="n"/>
      <c r="E692" s="13" t="n"/>
      <c r="F692" s="23">
        <f>IF(OR($A692="",$E692=""),"",Ajustes!$B$5+SUMIFS(Movimientos!$E$5:$E$1004,Movimientos!$B$5:$B$1004,"Ingreso",Movimientos!$A$5:$A$1004,"&lt;="&amp;$A692)-SUMIFS(Movimientos!$E$5:$E$1004,Movimientos!$B$5:$B$1004,"Gasto",Movimientos!$A$5:$A$1004,"&lt;="&amp;$A692)-(SUMIFS(Ahorro!$D$5:$D$504,Ahorro!$B$5:$B$504,"Aportación",Ahorro!$A$5:$A$504,"&lt;="&amp;$A692)-SUMIFS(Ahorro!$D$5:$D$504,Ahorro!$B$5:$B$504,"Retirada",Ahorro!$A$5:$A$504,"&lt;="&amp;$A692)))</f>
        <v/>
      </c>
    </row>
    <row r="693">
      <c r="A693" s="21" t="n"/>
      <c r="B693" s="22" t="n"/>
      <c r="C693" s="16" t="n"/>
      <c r="D693" s="16" t="n"/>
      <c r="E693" s="13" t="n"/>
      <c r="F693" s="23">
        <f>IF(OR($A693="",$E693=""),"",Ajustes!$B$5+SUMIFS(Movimientos!$E$5:$E$1004,Movimientos!$B$5:$B$1004,"Ingreso",Movimientos!$A$5:$A$1004,"&lt;="&amp;$A693)-SUMIFS(Movimientos!$E$5:$E$1004,Movimientos!$B$5:$B$1004,"Gasto",Movimientos!$A$5:$A$1004,"&lt;="&amp;$A693)-(SUMIFS(Ahorro!$D$5:$D$504,Ahorro!$B$5:$B$504,"Aportación",Ahorro!$A$5:$A$504,"&lt;="&amp;$A693)-SUMIFS(Ahorro!$D$5:$D$504,Ahorro!$B$5:$B$504,"Retirada",Ahorro!$A$5:$A$504,"&lt;="&amp;$A693)))</f>
        <v/>
      </c>
    </row>
    <row r="694">
      <c r="A694" s="21" t="n"/>
      <c r="B694" s="22" t="n"/>
      <c r="C694" s="16" t="n"/>
      <c r="D694" s="16" t="n"/>
      <c r="E694" s="13" t="n"/>
      <c r="F694" s="23">
        <f>IF(OR($A694="",$E694=""),"",Ajustes!$B$5+SUMIFS(Movimientos!$E$5:$E$1004,Movimientos!$B$5:$B$1004,"Ingreso",Movimientos!$A$5:$A$1004,"&lt;="&amp;$A694)-SUMIFS(Movimientos!$E$5:$E$1004,Movimientos!$B$5:$B$1004,"Gasto",Movimientos!$A$5:$A$1004,"&lt;="&amp;$A694)-(SUMIFS(Ahorro!$D$5:$D$504,Ahorro!$B$5:$B$504,"Aportación",Ahorro!$A$5:$A$504,"&lt;="&amp;$A694)-SUMIFS(Ahorro!$D$5:$D$504,Ahorro!$B$5:$B$504,"Retirada",Ahorro!$A$5:$A$504,"&lt;="&amp;$A694)))</f>
        <v/>
      </c>
    </row>
    <row r="695">
      <c r="A695" s="21" t="n"/>
      <c r="B695" s="22" t="n"/>
      <c r="C695" s="16" t="n"/>
      <c r="D695" s="16" t="n"/>
      <c r="E695" s="13" t="n"/>
      <c r="F695" s="23">
        <f>IF(OR($A695="",$E695=""),"",Ajustes!$B$5+SUMIFS(Movimientos!$E$5:$E$1004,Movimientos!$B$5:$B$1004,"Ingreso",Movimientos!$A$5:$A$1004,"&lt;="&amp;$A695)-SUMIFS(Movimientos!$E$5:$E$1004,Movimientos!$B$5:$B$1004,"Gasto",Movimientos!$A$5:$A$1004,"&lt;="&amp;$A695)-(SUMIFS(Ahorro!$D$5:$D$504,Ahorro!$B$5:$B$504,"Aportación",Ahorro!$A$5:$A$504,"&lt;="&amp;$A695)-SUMIFS(Ahorro!$D$5:$D$504,Ahorro!$B$5:$B$504,"Retirada",Ahorro!$A$5:$A$504,"&lt;="&amp;$A695)))</f>
        <v/>
      </c>
    </row>
    <row r="696">
      <c r="A696" s="21" t="n"/>
      <c r="B696" s="22" t="n"/>
      <c r="C696" s="16" t="n"/>
      <c r="D696" s="16" t="n"/>
      <c r="E696" s="13" t="n"/>
      <c r="F696" s="23">
        <f>IF(OR($A696="",$E696=""),"",Ajustes!$B$5+SUMIFS(Movimientos!$E$5:$E$1004,Movimientos!$B$5:$B$1004,"Ingreso",Movimientos!$A$5:$A$1004,"&lt;="&amp;$A696)-SUMIFS(Movimientos!$E$5:$E$1004,Movimientos!$B$5:$B$1004,"Gasto",Movimientos!$A$5:$A$1004,"&lt;="&amp;$A696)-(SUMIFS(Ahorro!$D$5:$D$504,Ahorro!$B$5:$B$504,"Aportación",Ahorro!$A$5:$A$504,"&lt;="&amp;$A696)-SUMIFS(Ahorro!$D$5:$D$504,Ahorro!$B$5:$B$504,"Retirada",Ahorro!$A$5:$A$504,"&lt;="&amp;$A696)))</f>
        <v/>
      </c>
    </row>
    <row r="697">
      <c r="A697" s="21" t="n"/>
      <c r="B697" s="22" t="n"/>
      <c r="C697" s="16" t="n"/>
      <c r="D697" s="16" t="n"/>
      <c r="E697" s="13" t="n"/>
      <c r="F697" s="23">
        <f>IF(OR($A697="",$E697=""),"",Ajustes!$B$5+SUMIFS(Movimientos!$E$5:$E$1004,Movimientos!$B$5:$B$1004,"Ingreso",Movimientos!$A$5:$A$1004,"&lt;="&amp;$A697)-SUMIFS(Movimientos!$E$5:$E$1004,Movimientos!$B$5:$B$1004,"Gasto",Movimientos!$A$5:$A$1004,"&lt;="&amp;$A697)-(SUMIFS(Ahorro!$D$5:$D$504,Ahorro!$B$5:$B$504,"Aportación",Ahorro!$A$5:$A$504,"&lt;="&amp;$A697)-SUMIFS(Ahorro!$D$5:$D$504,Ahorro!$B$5:$B$504,"Retirada",Ahorro!$A$5:$A$504,"&lt;="&amp;$A697)))</f>
        <v/>
      </c>
    </row>
    <row r="698">
      <c r="A698" s="21" t="n"/>
      <c r="B698" s="22" t="n"/>
      <c r="C698" s="16" t="n"/>
      <c r="D698" s="16" t="n"/>
      <c r="E698" s="13" t="n"/>
      <c r="F698" s="23">
        <f>IF(OR($A698="",$E698=""),"",Ajustes!$B$5+SUMIFS(Movimientos!$E$5:$E$1004,Movimientos!$B$5:$B$1004,"Ingreso",Movimientos!$A$5:$A$1004,"&lt;="&amp;$A698)-SUMIFS(Movimientos!$E$5:$E$1004,Movimientos!$B$5:$B$1004,"Gasto",Movimientos!$A$5:$A$1004,"&lt;="&amp;$A698)-(SUMIFS(Ahorro!$D$5:$D$504,Ahorro!$B$5:$B$504,"Aportación",Ahorro!$A$5:$A$504,"&lt;="&amp;$A698)-SUMIFS(Ahorro!$D$5:$D$504,Ahorro!$B$5:$B$504,"Retirada",Ahorro!$A$5:$A$504,"&lt;="&amp;$A698)))</f>
        <v/>
      </c>
    </row>
    <row r="699">
      <c r="A699" s="21" t="n"/>
      <c r="B699" s="22" t="n"/>
      <c r="C699" s="16" t="n"/>
      <c r="D699" s="16" t="n"/>
      <c r="E699" s="13" t="n"/>
      <c r="F699" s="23">
        <f>IF(OR($A699="",$E699=""),"",Ajustes!$B$5+SUMIFS(Movimientos!$E$5:$E$1004,Movimientos!$B$5:$B$1004,"Ingreso",Movimientos!$A$5:$A$1004,"&lt;="&amp;$A699)-SUMIFS(Movimientos!$E$5:$E$1004,Movimientos!$B$5:$B$1004,"Gasto",Movimientos!$A$5:$A$1004,"&lt;="&amp;$A699)-(SUMIFS(Ahorro!$D$5:$D$504,Ahorro!$B$5:$B$504,"Aportación",Ahorro!$A$5:$A$504,"&lt;="&amp;$A699)-SUMIFS(Ahorro!$D$5:$D$504,Ahorro!$B$5:$B$504,"Retirada",Ahorro!$A$5:$A$504,"&lt;="&amp;$A699)))</f>
        <v/>
      </c>
    </row>
    <row r="700">
      <c r="A700" s="21" t="n"/>
      <c r="B700" s="22" t="n"/>
      <c r="C700" s="16" t="n"/>
      <c r="D700" s="16" t="n"/>
      <c r="E700" s="13" t="n"/>
      <c r="F700" s="23">
        <f>IF(OR($A700="",$E700=""),"",Ajustes!$B$5+SUMIFS(Movimientos!$E$5:$E$1004,Movimientos!$B$5:$B$1004,"Ingreso",Movimientos!$A$5:$A$1004,"&lt;="&amp;$A700)-SUMIFS(Movimientos!$E$5:$E$1004,Movimientos!$B$5:$B$1004,"Gasto",Movimientos!$A$5:$A$1004,"&lt;="&amp;$A700)-(SUMIFS(Ahorro!$D$5:$D$504,Ahorro!$B$5:$B$504,"Aportación",Ahorro!$A$5:$A$504,"&lt;="&amp;$A700)-SUMIFS(Ahorro!$D$5:$D$504,Ahorro!$B$5:$B$504,"Retirada",Ahorro!$A$5:$A$504,"&lt;="&amp;$A700)))</f>
        <v/>
      </c>
    </row>
    <row r="701">
      <c r="A701" s="21" t="n"/>
      <c r="B701" s="22" t="n"/>
      <c r="C701" s="16" t="n"/>
      <c r="D701" s="16" t="n"/>
      <c r="E701" s="13" t="n"/>
      <c r="F701" s="23">
        <f>IF(OR($A701="",$E701=""),"",Ajustes!$B$5+SUMIFS(Movimientos!$E$5:$E$1004,Movimientos!$B$5:$B$1004,"Ingreso",Movimientos!$A$5:$A$1004,"&lt;="&amp;$A701)-SUMIFS(Movimientos!$E$5:$E$1004,Movimientos!$B$5:$B$1004,"Gasto",Movimientos!$A$5:$A$1004,"&lt;="&amp;$A701)-(SUMIFS(Ahorro!$D$5:$D$504,Ahorro!$B$5:$B$504,"Aportación",Ahorro!$A$5:$A$504,"&lt;="&amp;$A701)-SUMIFS(Ahorro!$D$5:$D$504,Ahorro!$B$5:$B$504,"Retirada",Ahorro!$A$5:$A$504,"&lt;="&amp;$A701)))</f>
        <v/>
      </c>
    </row>
    <row r="702">
      <c r="A702" s="21" t="n"/>
      <c r="B702" s="22" t="n"/>
      <c r="C702" s="16" t="n"/>
      <c r="D702" s="16" t="n"/>
      <c r="E702" s="13" t="n"/>
      <c r="F702" s="23">
        <f>IF(OR($A702="",$E702=""),"",Ajustes!$B$5+SUMIFS(Movimientos!$E$5:$E$1004,Movimientos!$B$5:$B$1004,"Ingreso",Movimientos!$A$5:$A$1004,"&lt;="&amp;$A702)-SUMIFS(Movimientos!$E$5:$E$1004,Movimientos!$B$5:$B$1004,"Gasto",Movimientos!$A$5:$A$1004,"&lt;="&amp;$A702)-(SUMIFS(Ahorro!$D$5:$D$504,Ahorro!$B$5:$B$504,"Aportación",Ahorro!$A$5:$A$504,"&lt;="&amp;$A702)-SUMIFS(Ahorro!$D$5:$D$504,Ahorro!$B$5:$B$504,"Retirada",Ahorro!$A$5:$A$504,"&lt;="&amp;$A702)))</f>
        <v/>
      </c>
    </row>
    <row r="703">
      <c r="A703" s="21" t="n"/>
      <c r="B703" s="22" t="n"/>
      <c r="C703" s="16" t="n"/>
      <c r="D703" s="16" t="n"/>
      <c r="E703" s="13" t="n"/>
      <c r="F703" s="23">
        <f>IF(OR($A703="",$E703=""),"",Ajustes!$B$5+SUMIFS(Movimientos!$E$5:$E$1004,Movimientos!$B$5:$B$1004,"Ingreso",Movimientos!$A$5:$A$1004,"&lt;="&amp;$A703)-SUMIFS(Movimientos!$E$5:$E$1004,Movimientos!$B$5:$B$1004,"Gasto",Movimientos!$A$5:$A$1004,"&lt;="&amp;$A703)-(SUMIFS(Ahorro!$D$5:$D$504,Ahorro!$B$5:$B$504,"Aportación",Ahorro!$A$5:$A$504,"&lt;="&amp;$A703)-SUMIFS(Ahorro!$D$5:$D$504,Ahorro!$B$5:$B$504,"Retirada",Ahorro!$A$5:$A$504,"&lt;="&amp;$A703)))</f>
        <v/>
      </c>
    </row>
    <row r="704">
      <c r="A704" s="21" t="n"/>
      <c r="B704" s="22" t="n"/>
      <c r="C704" s="16" t="n"/>
      <c r="D704" s="16" t="n"/>
      <c r="E704" s="13" t="n"/>
      <c r="F704" s="23">
        <f>IF(OR($A704="",$E704=""),"",Ajustes!$B$5+SUMIFS(Movimientos!$E$5:$E$1004,Movimientos!$B$5:$B$1004,"Ingreso",Movimientos!$A$5:$A$1004,"&lt;="&amp;$A704)-SUMIFS(Movimientos!$E$5:$E$1004,Movimientos!$B$5:$B$1004,"Gasto",Movimientos!$A$5:$A$1004,"&lt;="&amp;$A704)-(SUMIFS(Ahorro!$D$5:$D$504,Ahorro!$B$5:$B$504,"Aportación",Ahorro!$A$5:$A$504,"&lt;="&amp;$A704)-SUMIFS(Ahorro!$D$5:$D$504,Ahorro!$B$5:$B$504,"Retirada",Ahorro!$A$5:$A$504,"&lt;="&amp;$A704)))</f>
        <v/>
      </c>
    </row>
    <row r="705">
      <c r="A705" s="21" t="n"/>
      <c r="B705" s="22" t="n"/>
      <c r="C705" s="16" t="n"/>
      <c r="D705" s="16" t="n"/>
      <c r="E705" s="13" t="n"/>
      <c r="F705" s="23">
        <f>IF(OR($A705="",$E705=""),"",Ajustes!$B$5+SUMIFS(Movimientos!$E$5:$E$1004,Movimientos!$B$5:$B$1004,"Ingreso",Movimientos!$A$5:$A$1004,"&lt;="&amp;$A705)-SUMIFS(Movimientos!$E$5:$E$1004,Movimientos!$B$5:$B$1004,"Gasto",Movimientos!$A$5:$A$1004,"&lt;="&amp;$A705)-(SUMIFS(Ahorro!$D$5:$D$504,Ahorro!$B$5:$B$504,"Aportación",Ahorro!$A$5:$A$504,"&lt;="&amp;$A705)-SUMIFS(Ahorro!$D$5:$D$504,Ahorro!$B$5:$B$504,"Retirada",Ahorro!$A$5:$A$504,"&lt;="&amp;$A705)))</f>
        <v/>
      </c>
    </row>
    <row r="706">
      <c r="A706" s="21" t="n"/>
      <c r="B706" s="22" t="n"/>
      <c r="C706" s="16" t="n"/>
      <c r="D706" s="16" t="n"/>
      <c r="E706" s="13" t="n"/>
      <c r="F706" s="23">
        <f>IF(OR($A706="",$E706=""),"",Ajustes!$B$5+SUMIFS(Movimientos!$E$5:$E$1004,Movimientos!$B$5:$B$1004,"Ingreso",Movimientos!$A$5:$A$1004,"&lt;="&amp;$A706)-SUMIFS(Movimientos!$E$5:$E$1004,Movimientos!$B$5:$B$1004,"Gasto",Movimientos!$A$5:$A$1004,"&lt;="&amp;$A706)-(SUMIFS(Ahorro!$D$5:$D$504,Ahorro!$B$5:$B$504,"Aportación",Ahorro!$A$5:$A$504,"&lt;="&amp;$A706)-SUMIFS(Ahorro!$D$5:$D$504,Ahorro!$B$5:$B$504,"Retirada",Ahorro!$A$5:$A$504,"&lt;="&amp;$A706)))</f>
        <v/>
      </c>
    </row>
    <row r="707">
      <c r="A707" s="21" t="n"/>
      <c r="B707" s="22" t="n"/>
      <c r="C707" s="16" t="n"/>
      <c r="D707" s="16" t="n"/>
      <c r="E707" s="13" t="n"/>
      <c r="F707" s="23">
        <f>IF(OR($A707="",$E707=""),"",Ajustes!$B$5+SUMIFS(Movimientos!$E$5:$E$1004,Movimientos!$B$5:$B$1004,"Ingreso",Movimientos!$A$5:$A$1004,"&lt;="&amp;$A707)-SUMIFS(Movimientos!$E$5:$E$1004,Movimientos!$B$5:$B$1004,"Gasto",Movimientos!$A$5:$A$1004,"&lt;="&amp;$A707)-(SUMIFS(Ahorro!$D$5:$D$504,Ahorro!$B$5:$B$504,"Aportación",Ahorro!$A$5:$A$504,"&lt;="&amp;$A707)-SUMIFS(Ahorro!$D$5:$D$504,Ahorro!$B$5:$B$504,"Retirada",Ahorro!$A$5:$A$504,"&lt;="&amp;$A707)))</f>
        <v/>
      </c>
    </row>
    <row r="708">
      <c r="A708" s="21" t="n"/>
      <c r="B708" s="22" t="n"/>
      <c r="C708" s="16" t="n"/>
      <c r="D708" s="16" t="n"/>
      <c r="E708" s="13" t="n"/>
      <c r="F708" s="23">
        <f>IF(OR($A708="",$E708=""),"",Ajustes!$B$5+SUMIFS(Movimientos!$E$5:$E$1004,Movimientos!$B$5:$B$1004,"Ingreso",Movimientos!$A$5:$A$1004,"&lt;="&amp;$A708)-SUMIFS(Movimientos!$E$5:$E$1004,Movimientos!$B$5:$B$1004,"Gasto",Movimientos!$A$5:$A$1004,"&lt;="&amp;$A708)-(SUMIFS(Ahorro!$D$5:$D$504,Ahorro!$B$5:$B$504,"Aportación",Ahorro!$A$5:$A$504,"&lt;="&amp;$A708)-SUMIFS(Ahorro!$D$5:$D$504,Ahorro!$B$5:$B$504,"Retirada",Ahorro!$A$5:$A$504,"&lt;="&amp;$A708)))</f>
        <v/>
      </c>
    </row>
    <row r="709">
      <c r="A709" s="21" t="n"/>
      <c r="B709" s="22" t="n"/>
      <c r="C709" s="16" t="n"/>
      <c r="D709" s="16" t="n"/>
      <c r="E709" s="13" t="n"/>
      <c r="F709" s="23">
        <f>IF(OR($A709="",$E709=""),"",Ajustes!$B$5+SUMIFS(Movimientos!$E$5:$E$1004,Movimientos!$B$5:$B$1004,"Ingreso",Movimientos!$A$5:$A$1004,"&lt;="&amp;$A709)-SUMIFS(Movimientos!$E$5:$E$1004,Movimientos!$B$5:$B$1004,"Gasto",Movimientos!$A$5:$A$1004,"&lt;="&amp;$A709)-(SUMIFS(Ahorro!$D$5:$D$504,Ahorro!$B$5:$B$504,"Aportación",Ahorro!$A$5:$A$504,"&lt;="&amp;$A709)-SUMIFS(Ahorro!$D$5:$D$504,Ahorro!$B$5:$B$504,"Retirada",Ahorro!$A$5:$A$504,"&lt;="&amp;$A709)))</f>
        <v/>
      </c>
    </row>
    <row r="710">
      <c r="A710" s="21" t="n"/>
      <c r="B710" s="22" t="n"/>
      <c r="C710" s="16" t="n"/>
      <c r="D710" s="16" t="n"/>
      <c r="E710" s="13" t="n"/>
      <c r="F710" s="23">
        <f>IF(OR($A710="",$E710=""),"",Ajustes!$B$5+SUMIFS(Movimientos!$E$5:$E$1004,Movimientos!$B$5:$B$1004,"Ingreso",Movimientos!$A$5:$A$1004,"&lt;="&amp;$A710)-SUMIFS(Movimientos!$E$5:$E$1004,Movimientos!$B$5:$B$1004,"Gasto",Movimientos!$A$5:$A$1004,"&lt;="&amp;$A710)-(SUMIFS(Ahorro!$D$5:$D$504,Ahorro!$B$5:$B$504,"Aportación",Ahorro!$A$5:$A$504,"&lt;="&amp;$A710)-SUMIFS(Ahorro!$D$5:$D$504,Ahorro!$B$5:$B$504,"Retirada",Ahorro!$A$5:$A$504,"&lt;="&amp;$A710)))</f>
        <v/>
      </c>
    </row>
    <row r="711">
      <c r="A711" s="21" t="n"/>
      <c r="B711" s="22" t="n"/>
      <c r="C711" s="16" t="n"/>
      <c r="D711" s="16" t="n"/>
      <c r="E711" s="13" t="n"/>
      <c r="F711" s="23">
        <f>IF(OR($A711="",$E711=""),"",Ajustes!$B$5+SUMIFS(Movimientos!$E$5:$E$1004,Movimientos!$B$5:$B$1004,"Ingreso",Movimientos!$A$5:$A$1004,"&lt;="&amp;$A711)-SUMIFS(Movimientos!$E$5:$E$1004,Movimientos!$B$5:$B$1004,"Gasto",Movimientos!$A$5:$A$1004,"&lt;="&amp;$A711)-(SUMIFS(Ahorro!$D$5:$D$504,Ahorro!$B$5:$B$504,"Aportación",Ahorro!$A$5:$A$504,"&lt;="&amp;$A711)-SUMIFS(Ahorro!$D$5:$D$504,Ahorro!$B$5:$B$504,"Retirada",Ahorro!$A$5:$A$504,"&lt;="&amp;$A711)))</f>
        <v/>
      </c>
    </row>
    <row r="712">
      <c r="A712" s="21" t="n"/>
      <c r="B712" s="22" t="n"/>
      <c r="C712" s="16" t="n"/>
      <c r="D712" s="16" t="n"/>
      <c r="E712" s="13" t="n"/>
      <c r="F712" s="23">
        <f>IF(OR($A712="",$E712=""),"",Ajustes!$B$5+SUMIFS(Movimientos!$E$5:$E$1004,Movimientos!$B$5:$B$1004,"Ingreso",Movimientos!$A$5:$A$1004,"&lt;="&amp;$A712)-SUMIFS(Movimientos!$E$5:$E$1004,Movimientos!$B$5:$B$1004,"Gasto",Movimientos!$A$5:$A$1004,"&lt;="&amp;$A712)-(SUMIFS(Ahorro!$D$5:$D$504,Ahorro!$B$5:$B$504,"Aportación",Ahorro!$A$5:$A$504,"&lt;="&amp;$A712)-SUMIFS(Ahorro!$D$5:$D$504,Ahorro!$B$5:$B$504,"Retirada",Ahorro!$A$5:$A$504,"&lt;="&amp;$A712)))</f>
        <v/>
      </c>
    </row>
    <row r="713">
      <c r="A713" s="21" t="n"/>
      <c r="B713" s="22" t="n"/>
      <c r="C713" s="16" t="n"/>
      <c r="D713" s="16" t="n"/>
      <c r="E713" s="13" t="n"/>
      <c r="F713" s="23">
        <f>IF(OR($A713="",$E713=""),"",Ajustes!$B$5+SUMIFS(Movimientos!$E$5:$E$1004,Movimientos!$B$5:$B$1004,"Ingreso",Movimientos!$A$5:$A$1004,"&lt;="&amp;$A713)-SUMIFS(Movimientos!$E$5:$E$1004,Movimientos!$B$5:$B$1004,"Gasto",Movimientos!$A$5:$A$1004,"&lt;="&amp;$A713)-(SUMIFS(Ahorro!$D$5:$D$504,Ahorro!$B$5:$B$504,"Aportación",Ahorro!$A$5:$A$504,"&lt;="&amp;$A713)-SUMIFS(Ahorro!$D$5:$D$504,Ahorro!$B$5:$B$504,"Retirada",Ahorro!$A$5:$A$504,"&lt;="&amp;$A713)))</f>
        <v/>
      </c>
    </row>
    <row r="714">
      <c r="A714" s="21" t="n"/>
      <c r="B714" s="22" t="n"/>
      <c r="C714" s="16" t="n"/>
      <c r="D714" s="16" t="n"/>
      <c r="E714" s="13" t="n"/>
      <c r="F714" s="23">
        <f>IF(OR($A714="",$E714=""),"",Ajustes!$B$5+SUMIFS(Movimientos!$E$5:$E$1004,Movimientos!$B$5:$B$1004,"Ingreso",Movimientos!$A$5:$A$1004,"&lt;="&amp;$A714)-SUMIFS(Movimientos!$E$5:$E$1004,Movimientos!$B$5:$B$1004,"Gasto",Movimientos!$A$5:$A$1004,"&lt;="&amp;$A714)-(SUMIFS(Ahorro!$D$5:$D$504,Ahorro!$B$5:$B$504,"Aportación",Ahorro!$A$5:$A$504,"&lt;="&amp;$A714)-SUMIFS(Ahorro!$D$5:$D$504,Ahorro!$B$5:$B$504,"Retirada",Ahorro!$A$5:$A$504,"&lt;="&amp;$A714)))</f>
        <v/>
      </c>
    </row>
    <row r="715">
      <c r="A715" s="21" t="n"/>
      <c r="B715" s="22" t="n"/>
      <c r="C715" s="16" t="n"/>
      <c r="D715" s="16" t="n"/>
      <c r="E715" s="13" t="n"/>
      <c r="F715" s="23">
        <f>IF(OR($A715="",$E715=""),"",Ajustes!$B$5+SUMIFS(Movimientos!$E$5:$E$1004,Movimientos!$B$5:$B$1004,"Ingreso",Movimientos!$A$5:$A$1004,"&lt;="&amp;$A715)-SUMIFS(Movimientos!$E$5:$E$1004,Movimientos!$B$5:$B$1004,"Gasto",Movimientos!$A$5:$A$1004,"&lt;="&amp;$A715)-(SUMIFS(Ahorro!$D$5:$D$504,Ahorro!$B$5:$B$504,"Aportación",Ahorro!$A$5:$A$504,"&lt;="&amp;$A715)-SUMIFS(Ahorro!$D$5:$D$504,Ahorro!$B$5:$B$504,"Retirada",Ahorro!$A$5:$A$504,"&lt;="&amp;$A715)))</f>
        <v/>
      </c>
    </row>
    <row r="716">
      <c r="A716" s="21" t="n"/>
      <c r="B716" s="22" t="n"/>
      <c r="C716" s="16" t="n"/>
      <c r="D716" s="16" t="n"/>
      <c r="E716" s="13" t="n"/>
      <c r="F716" s="23">
        <f>IF(OR($A716="",$E716=""),"",Ajustes!$B$5+SUMIFS(Movimientos!$E$5:$E$1004,Movimientos!$B$5:$B$1004,"Ingreso",Movimientos!$A$5:$A$1004,"&lt;="&amp;$A716)-SUMIFS(Movimientos!$E$5:$E$1004,Movimientos!$B$5:$B$1004,"Gasto",Movimientos!$A$5:$A$1004,"&lt;="&amp;$A716)-(SUMIFS(Ahorro!$D$5:$D$504,Ahorro!$B$5:$B$504,"Aportación",Ahorro!$A$5:$A$504,"&lt;="&amp;$A716)-SUMIFS(Ahorro!$D$5:$D$504,Ahorro!$B$5:$B$504,"Retirada",Ahorro!$A$5:$A$504,"&lt;="&amp;$A716)))</f>
        <v/>
      </c>
    </row>
    <row r="717">
      <c r="A717" s="21" t="n"/>
      <c r="B717" s="22" t="n"/>
      <c r="C717" s="16" t="n"/>
      <c r="D717" s="16" t="n"/>
      <c r="E717" s="13" t="n"/>
      <c r="F717" s="23">
        <f>IF(OR($A717="",$E717=""),"",Ajustes!$B$5+SUMIFS(Movimientos!$E$5:$E$1004,Movimientos!$B$5:$B$1004,"Ingreso",Movimientos!$A$5:$A$1004,"&lt;="&amp;$A717)-SUMIFS(Movimientos!$E$5:$E$1004,Movimientos!$B$5:$B$1004,"Gasto",Movimientos!$A$5:$A$1004,"&lt;="&amp;$A717)-(SUMIFS(Ahorro!$D$5:$D$504,Ahorro!$B$5:$B$504,"Aportación",Ahorro!$A$5:$A$504,"&lt;="&amp;$A717)-SUMIFS(Ahorro!$D$5:$D$504,Ahorro!$B$5:$B$504,"Retirada",Ahorro!$A$5:$A$504,"&lt;="&amp;$A717)))</f>
        <v/>
      </c>
    </row>
    <row r="718">
      <c r="A718" s="21" t="n"/>
      <c r="B718" s="22" t="n"/>
      <c r="C718" s="16" t="n"/>
      <c r="D718" s="16" t="n"/>
      <c r="E718" s="13" t="n"/>
      <c r="F718" s="23">
        <f>IF(OR($A718="",$E718=""),"",Ajustes!$B$5+SUMIFS(Movimientos!$E$5:$E$1004,Movimientos!$B$5:$B$1004,"Ingreso",Movimientos!$A$5:$A$1004,"&lt;="&amp;$A718)-SUMIFS(Movimientos!$E$5:$E$1004,Movimientos!$B$5:$B$1004,"Gasto",Movimientos!$A$5:$A$1004,"&lt;="&amp;$A718)-(SUMIFS(Ahorro!$D$5:$D$504,Ahorro!$B$5:$B$504,"Aportación",Ahorro!$A$5:$A$504,"&lt;="&amp;$A718)-SUMIFS(Ahorro!$D$5:$D$504,Ahorro!$B$5:$B$504,"Retirada",Ahorro!$A$5:$A$504,"&lt;="&amp;$A718)))</f>
        <v/>
      </c>
    </row>
    <row r="719">
      <c r="A719" s="21" t="n"/>
      <c r="B719" s="22" t="n"/>
      <c r="C719" s="16" t="n"/>
      <c r="D719" s="16" t="n"/>
      <c r="E719" s="13" t="n"/>
      <c r="F719" s="23">
        <f>IF(OR($A719="",$E719=""),"",Ajustes!$B$5+SUMIFS(Movimientos!$E$5:$E$1004,Movimientos!$B$5:$B$1004,"Ingreso",Movimientos!$A$5:$A$1004,"&lt;="&amp;$A719)-SUMIFS(Movimientos!$E$5:$E$1004,Movimientos!$B$5:$B$1004,"Gasto",Movimientos!$A$5:$A$1004,"&lt;="&amp;$A719)-(SUMIFS(Ahorro!$D$5:$D$504,Ahorro!$B$5:$B$504,"Aportación",Ahorro!$A$5:$A$504,"&lt;="&amp;$A719)-SUMIFS(Ahorro!$D$5:$D$504,Ahorro!$B$5:$B$504,"Retirada",Ahorro!$A$5:$A$504,"&lt;="&amp;$A719)))</f>
        <v/>
      </c>
    </row>
    <row r="720">
      <c r="A720" s="21" t="n"/>
      <c r="B720" s="22" t="n"/>
      <c r="C720" s="16" t="n"/>
      <c r="D720" s="16" t="n"/>
      <c r="E720" s="13" t="n"/>
      <c r="F720" s="23">
        <f>IF(OR($A720="",$E720=""),"",Ajustes!$B$5+SUMIFS(Movimientos!$E$5:$E$1004,Movimientos!$B$5:$B$1004,"Ingreso",Movimientos!$A$5:$A$1004,"&lt;="&amp;$A720)-SUMIFS(Movimientos!$E$5:$E$1004,Movimientos!$B$5:$B$1004,"Gasto",Movimientos!$A$5:$A$1004,"&lt;="&amp;$A720)-(SUMIFS(Ahorro!$D$5:$D$504,Ahorro!$B$5:$B$504,"Aportación",Ahorro!$A$5:$A$504,"&lt;="&amp;$A720)-SUMIFS(Ahorro!$D$5:$D$504,Ahorro!$B$5:$B$504,"Retirada",Ahorro!$A$5:$A$504,"&lt;="&amp;$A720)))</f>
        <v/>
      </c>
    </row>
    <row r="721">
      <c r="A721" s="21" t="n"/>
      <c r="B721" s="22" t="n"/>
      <c r="C721" s="16" t="n"/>
      <c r="D721" s="16" t="n"/>
      <c r="E721" s="13" t="n"/>
      <c r="F721" s="23">
        <f>IF(OR($A721="",$E721=""),"",Ajustes!$B$5+SUMIFS(Movimientos!$E$5:$E$1004,Movimientos!$B$5:$B$1004,"Ingreso",Movimientos!$A$5:$A$1004,"&lt;="&amp;$A721)-SUMIFS(Movimientos!$E$5:$E$1004,Movimientos!$B$5:$B$1004,"Gasto",Movimientos!$A$5:$A$1004,"&lt;="&amp;$A721)-(SUMIFS(Ahorro!$D$5:$D$504,Ahorro!$B$5:$B$504,"Aportación",Ahorro!$A$5:$A$504,"&lt;="&amp;$A721)-SUMIFS(Ahorro!$D$5:$D$504,Ahorro!$B$5:$B$504,"Retirada",Ahorro!$A$5:$A$504,"&lt;="&amp;$A721)))</f>
        <v/>
      </c>
    </row>
    <row r="722">
      <c r="A722" s="21" t="n"/>
      <c r="B722" s="22" t="n"/>
      <c r="C722" s="16" t="n"/>
      <c r="D722" s="16" t="n"/>
      <c r="E722" s="13" t="n"/>
      <c r="F722" s="23">
        <f>IF(OR($A722="",$E722=""),"",Ajustes!$B$5+SUMIFS(Movimientos!$E$5:$E$1004,Movimientos!$B$5:$B$1004,"Ingreso",Movimientos!$A$5:$A$1004,"&lt;="&amp;$A722)-SUMIFS(Movimientos!$E$5:$E$1004,Movimientos!$B$5:$B$1004,"Gasto",Movimientos!$A$5:$A$1004,"&lt;="&amp;$A722)-(SUMIFS(Ahorro!$D$5:$D$504,Ahorro!$B$5:$B$504,"Aportación",Ahorro!$A$5:$A$504,"&lt;="&amp;$A722)-SUMIFS(Ahorro!$D$5:$D$504,Ahorro!$B$5:$B$504,"Retirada",Ahorro!$A$5:$A$504,"&lt;="&amp;$A722)))</f>
        <v/>
      </c>
    </row>
    <row r="723">
      <c r="A723" s="21" t="n"/>
      <c r="B723" s="22" t="n"/>
      <c r="C723" s="16" t="n"/>
      <c r="D723" s="16" t="n"/>
      <c r="E723" s="13" t="n"/>
      <c r="F723" s="23">
        <f>IF(OR($A723="",$E723=""),"",Ajustes!$B$5+SUMIFS(Movimientos!$E$5:$E$1004,Movimientos!$B$5:$B$1004,"Ingreso",Movimientos!$A$5:$A$1004,"&lt;="&amp;$A723)-SUMIFS(Movimientos!$E$5:$E$1004,Movimientos!$B$5:$B$1004,"Gasto",Movimientos!$A$5:$A$1004,"&lt;="&amp;$A723)-(SUMIFS(Ahorro!$D$5:$D$504,Ahorro!$B$5:$B$504,"Aportación",Ahorro!$A$5:$A$504,"&lt;="&amp;$A723)-SUMIFS(Ahorro!$D$5:$D$504,Ahorro!$B$5:$B$504,"Retirada",Ahorro!$A$5:$A$504,"&lt;="&amp;$A723)))</f>
        <v/>
      </c>
    </row>
    <row r="724">
      <c r="A724" s="21" t="n"/>
      <c r="B724" s="22" t="n"/>
      <c r="C724" s="16" t="n"/>
      <c r="D724" s="16" t="n"/>
      <c r="E724" s="13" t="n"/>
      <c r="F724" s="23">
        <f>IF(OR($A724="",$E724=""),"",Ajustes!$B$5+SUMIFS(Movimientos!$E$5:$E$1004,Movimientos!$B$5:$B$1004,"Ingreso",Movimientos!$A$5:$A$1004,"&lt;="&amp;$A724)-SUMIFS(Movimientos!$E$5:$E$1004,Movimientos!$B$5:$B$1004,"Gasto",Movimientos!$A$5:$A$1004,"&lt;="&amp;$A724)-(SUMIFS(Ahorro!$D$5:$D$504,Ahorro!$B$5:$B$504,"Aportación",Ahorro!$A$5:$A$504,"&lt;="&amp;$A724)-SUMIFS(Ahorro!$D$5:$D$504,Ahorro!$B$5:$B$504,"Retirada",Ahorro!$A$5:$A$504,"&lt;="&amp;$A724)))</f>
        <v/>
      </c>
    </row>
    <row r="725">
      <c r="A725" s="21" t="n"/>
      <c r="B725" s="22" t="n"/>
      <c r="C725" s="16" t="n"/>
      <c r="D725" s="16" t="n"/>
      <c r="E725" s="13" t="n"/>
      <c r="F725" s="23">
        <f>IF(OR($A725="",$E725=""),"",Ajustes!$B$5+SUMIFS(Movimientos!$E$5:$E$1004,Movimientos!$B$5:$B$1004,"Ingreso",Movimientos!$A$5:$A$1004,"&lt;="&amp;$A725)-SUMIFS(Movimientos!$E$5:$E$1004,Movimientos!$B$5:$B$1004,"Gasto",Movimientos!$A$5:$A$1004,"&lt;="&amp;$A725)-(SUMIFS(Ahorro!$D$5:$D$504,Ahorro!$B$5:$B$504,"Aportación",Ahorro!$A$5:$A$504,"&lt;="&amp;$A725)-SUMIFS(Ahorro!$D$5:$D$504,Ahorro!$B$5:$B$504,"Retirada",Ahorro!$A$5:$A$504,"&lt;="&amp;$A725)))</f>
        <v/>
      </c>
    </row>
    <row r="726">
      <c r="A726" s="21" t="n"/>
      <c r="B726" s="22" t="n"/>
      <c r="C726" s="16" t="n"/>
      <c r="D726" s="16" t="n"/>
      <c r="E726" s="13" t="n"/>
      <c r="F726" s="23">
        <f>IF(OR($A726="",$E726=""),"",Ajustes!$B$5+SUMIFS(Movimientos!$E$5:$E$1004,Movimientos!$B$5:$B$1004,"Ingreso",Movimientos!$A$5:$A$1004,"&lt;="&amp;$A726)-SUMIFS(Movimientos!$E$5:$E$1004,Movimientos!$B$5:$B$1004,"Gasto",Movimientos!$A$5:$A$1004,"&lt;="&amp;$A726)-(SUMIFS(Ahorro!$D$5:$D$504,Ahorro!$B$5:$B$504,"Aportación",Ahorro!$A$5:$A$504,"&lt;="&amp;$A726)-SUMIFS(Ahorro!$D$5:$D$504,Ahorro!$B$5:$B$504,"Retirada",Ahorro!$A$5:$A$504,"&lt;="&amp;$A726)))</f>
        <v/>
      </c>
    </row>
    <row r="727">
      <c r="A727" s="21" t="n"/>
      <c r="B727" s="22" t="n"/>
      <c r="C727" s="16" t="n"/>
      <c r="D727" s="16" t="n"/>
      <c r="E727" s="13" t="n"/>
      <c r="F727" s="23">
        <f>IF(OR($A727="",$E727=""),"",Ajustes!$B$5+SUMIFS(Movimientos!$E$5:$E$1004,Movimientos!$B$5:$B$1004,"Ingreso",Movimientos!$A$5:$A$1004,"&lt;="&amp;$A727)-SUMIFS(Movimientos!$E$5:$E$1004,Movimientos!$B$5:$B$1004,"Gasto",Movimientos!$A$5:$A$1004,"&lt;="&amp;$A727)-(SUMIFS(Ahorro!$D$5:$D$504,Ahorro!$B$5:$B$504,"Aportación",Ahorro!$A$5:$A$504,"&lt;="&amp;$A727)-SUMIFS(Ahorro!$D$5:$D$504,Ahorro!$B$5:$B$504,"Retirada",Ahorro!$A$5:$A$504,"&lt;="&amp;$A727)))</f>
        <v/>
      </c>
    </row>
    <row r="728">
      <c r="A728" s="21" t="n"/>
      <c r="B728" s="22" t="n"/>
      <c r="C728" s="16" t="n"/>
      <c r="D728" s="16" t="n"/>
      <c r="E728" s="13" t="n"/>
      <c r="F728" s="23">
        <f>IF(OR($A728="",$E728=""),"",Ajustes!$B$5+SUMIFS(Movimientos!$E$5:$E$1004,Movimientos!$B$5:$B$1004,"Ingreso",Movimientos!$A$5:$A$1004,"&lt;="&amp;$A728)-SUMIFS(Movimientos!$E$5:$E$1004,Movimientos!$B$5:$B$1004,"Gasto",Movimientos!$A$5:$A$1004,"&lt;="&amp;$A728)-(SUMIFS(Ahorro!$D$5:$D$504,Ahorro!$B$5:$B$504,"Aportación",Ahorro!$A$5:$A$504,"&lt;="&amp;$A728)-SUMIFS(Ahorro!$D$5:$D$504,Ahorro!$B$5:$B$504,"Retirada",Ahorro!$A$5:$A$504,"&lt;="&amp;$A728)))</f>
        <v/>
      </c>
    </row>
    <row r="729">
      <c r="A729" s="21" t="n"/>
      <c r="B729" s="22" t="n"/>
      <c r="C729" s="16" t="n"/>
      <c r="D729" s="16" t="n"/>
      <c r="E729" s="13" t="n"/>
      <c r="F729" s="23">
        <f>IF(OR($A729="",$E729=""),"",Ajustes!$B$5+SUMIFS(Movimientos!$E$5:$E$1004,Movimientos!$B$5:$B$1004,"Ingreso",Movimientos!$A$5:$A$1004,"&lt;="&amp;$A729)-SUMIFS(Movimientos!$E$5:$E$1004,Movimientos!$B$5:$B$1004,"Gasto",Movimientos!$A$5:$A$1004,"&lt;="&amp;$A729)-(SUMIFS(Ahorro!$D$5:$D$504,Ahorro!$B$5:$B$504,"Aportación",Ahorro!$A$5:$A$504,"&lt;="&amp;$A729)-SUMIFS(Ahorro!$D$5:$D$504,Ahorro!$B$5:$B$504,"Retirada",Ahorro!$A$5:$A$504,"&lt;="&amp;$A729)))</f>
        <v/>
      </c>
    </row>
    <row r="730">
      <c r="A730" s="21" t="n"/>
      <c r="B730" s="22" t="n"/>
      <c r="C730" s="16" t="n"/>
      <c r="D730" s="16" t="n"/>
      <c r="E730" s="13" t="n"/>
      <c r="F730" s="23">
        <f>IF(OR($A730="",$E730=""),"",Ajustes!$B$5+SUMIFS(Movimientos!$E$5:$E$1004,Movimientos!$B$5:$B$1004,"Ingreso",Movimientos!$A$5:$A$1004,"&lt;="&amp;$A730)-SUMIFS(Movimientos!$E$5:$E$1004,Movimientos!$B$5:$B$1004,"Gasto",Movimientos!$A$5:$A$1004,"&lt;="&amp;$A730)-(SUMIFS(Ahorro!$D$5:$D$504,Ahorro!$B$5:$B$504,"Aportación",Ahorro!$A$5:$A$504,"&lt;="&amp;$A730)-SUMIFS(Ahorro!$D$5:$D$504,Ahorro!$B$5:$B$504,"Retirada",Ahorro!$A$5:$A$504,"&lt;="&amp;$A730)))</f>
        <v/>
      </c>
    </row>
    <row r="731">
      <c r="A731" s="21" t="n"/>
      <c r="B731" s="22" t="n"/>
      <c r="C731" s="16" t="n"/>
      <c r="D731" s="16" t="n"/>
      <c r="E731" s="13" t="n"/>
      <c r="F731" s="23">
        <f>IF(OR($A731="",$E731=""),"",Ajustes!$B$5+SUMIFS(Movimientos!$E$5:$E$1004,Movimientos!$B$5:$B$1004,"Ingreso",Movimientos!$A$5:$A$1004,"&lt;="&amp;$A731)-SUMIFS(Movimientos!$E$5:$E$1004,Movimientos!$B$5:$B$1004,"Gasto",Movimientos!$A$5:$A$1004,"&lt;="&amp;$A731)-(SUMIFS(Ahorro!$D$5:$D$504,Ahorro!$B$5:$B$504,"Aportación",Ahorro!$A$5:$A$504,"&lt;="&amp;$A731)-SUMIFS(Ahorro!$D$5:$D$504,Ahorro!$B$5:$B$504,"Retirada",Ahorro!$A$5:$A$504,"&lt;="&amp;$A731)))</f>
        <v/>
      </c>
    </row>
    <row r="732">
      <c r="A732" s="21" t="n"/>
      <c r="B732" s="22" t="n"/>
      <c r="C732" s="16" t="n"/>
      <c r="D732" s="16" t="n"/>
      <c r="E732" s="13" t="n"/>
      <c r="F732" s="23">
        <f>IF(OR($A732="",$E732=""),"",Ajustes!$B$5+SUMIFS(Movimientos!$E$5:$E$1004,Movimientos!$B$5:$B$1004,"Ingreso",Movimientos!$A$5:$A$1004,"&lt;="&amp;$A732)-SUMIFS(Movimientos!$E$5:$E$1004,Movimientos!$B$5:$B$1004,"Gasto",Movimientos!$A$5:$A$1004,"&lt;="&amp;$A732)-(SUMIFS(Ahorro!$D$5:$D$504,Ahorro!$B$5:$B$504,"Aportación",Ahorro!$A$5:$A$504,"&lt;="&amp;$A732)-SUMIFS(Ahorro!$D$5:$D$504,Ahorro!$B$5:$B$504,"Retirada",Ahorro!$A$5:$A$504,"&lt;="&amp;$A732)))</f>
        <v/>
      </c>
    </row>
    <row r="733">
      <c r="A733" s="21" t="n"/>
      <c r="B733" s="22" t="n"/>
      <c r="C733" s="16" t="n"/>
      <c r="D733" s="16" t="n"/>
      <c r="E733" s="13" t="n"/>
      <c r="F733" s="23">
        <f>IF(OR($A733="",$E733=""),"",Ajustes!$B$5+SUMIFS(Movimientos!$E$5:$E$1004,Movimientos!$B$5:$B$1004,"Ingreso",Movimientos!$A$5:$A$1004,"&lt;="&amp;$A733)-SUMIFS(Movimientos!$E$5:$E$1004,Movimientos!$B$5:$B$1004,"Gasto",Movimientos!$A$5:$A$1004,"&lt;="&amp;$A733)-(SUMIFS(Ahorro!$D$5:$D$504,Ahorro!$B$5:$B$504,"Aportación",Ahorro!$A$5:$A$504,"&lt;="&amp;$A733)-SUMIFS(Ahorro!$D$5:$D$504,Ahorro!$B$5:$B$504,"Retirada",Ahorro!$A$5:$A$504,"&lt;="&amp;$A733)))</f>
        <v/>
      </c>
    </row>
    <row r="734">
      <c r="A734" s="21" t="n"/>
      <c r="B734" s="22" t="n"/>
      <c r="C734" s="16" t="n"/>
      <c r="D734" s="16" t="n"/>
      <c r="E734" s="13" t="n"/>
      <c r="F734" s="23">
        <f>IF(OR($A734="",$E734=""),"",Ajustes!$B$5+SUMIFS(Movimientos!$E$5:$E$1004,Movimientos!$B$5:$B$1004,"Ingreso",Movimientos!$A$5:$A$1004,"&lt;="&amp;$A734)-SUMIFS(Movimientos!$E$5:$E$1004,Movimientos!$B$5:$B$1004,"Gasto",Movimientos!$A$5:$A$1004,"&lt;="&amp;$A734)-(SUMIFS(Ahorro!$D$5:$D$504,Ahorro!$B$5:$B$504,"Aportación",Ahorro!$A$5:$A$504,"&lt;="&amp;$A734)-SUMIFS(Ahorro!$D$5:$D$504,Ahorro!$B$5:$B$504,"Retirada",Ahorro!$A$5:$A$504,"&lt;="&amp;$A734)))</f>
        <v/>
      </c>
    </row>
    <row r="735">
      <c r="A735" s="21" t="n"/>
      <c r="B735" s="22" t="n"/>
      <c r="C735" s="16" t="n"/>
      <c r="D735" s="16" t="n"/>
      <c r="E735" s="13" t="n"/>
      <c r="F735" s="23">
        <f>IF(OR($A735="",$E735=""),"",Ajustes!$B$5+SUMIFS(Movimientos!$E$5:$E$1004,Movimientos!$B$5:$B$1004,"Ingreso",Movimientos!$A$5:$A$1004,"&lt;="&amp;$A735)-SUMIFS(Movimientos!$E$5:$E$1004,Movimientos!$B$5:$B$1004,"Gasto",Movimientos!$A$5:$A$1004,"&lt;="&amp;$A735)-(SUMIFS(Ahorro!$D$5:$D$504,Ahorro!$B$5:$B$504,"Aportación",Ahorro!$A$5:$A$504,"&lt;="&amp;$A735)-SUMIFS(Ahorro!$D$5:$D$504,Ahorro!$B$5:$B$504,"Retirada",Ahorro!$A$5:$A$504,"&lt;="&amp;$A735)))</f>
        <v/>
      </c>
    </row>
    <row r="736">
      <c r="A736" s="21" t="n"/>
      <c r="B736" s="22" t="n"/>
      <c r="C736" s="16" t="n"/>
      <c r="D736" s="16" t="n"/>
      <c r="E736" s="13" t="n"/>
      <c r="F736" s="23">
        <f>IF(OR($A736="",$E736=""),"",Ajustes!$B$5+SUMIFS(Movimientos!$E$5:$E$1004,Movimientos!$B$5:$B$1004,"Ingreso",Movimientos!$A$5:$A$1004,"&lt;="&amp;$A736)-SUMIFS(Movimientos!$E$5:$E$1004,Movimientos!$B$5:$B$1004,"Gasto",Movimientos!$A$5:$A$1004,"&lt;="&amp;$A736)-(SUMIFS(Ahorro!$D$5:$D$504,Ahorro!$B$5:$B$504,"Aportación",Ahorro!$A$5:$A$504,"&lt;="&amp;$A736)-SUMIFS(Ahorro!$D$5:$D$504,Ahorro!$B$5:$B$504,"Retirada",Ahorro!$A$5:$A$504,"&lt;="&amp;$A736)))</f>
        <v/>
      </c>
    </row>
    <row r="737">
      <c r="A737" s="21" t="n"/>
      <c r="B737" s="22" t="n"/>
      <c r="C737" s="16" t="n"/>
      <c r="D737" s="16" t="n"/>
      <c r="E737" s="13" t="n"/>
      <c r="F737" s="23">
        <f>IF(OR($A737="",$E737=""),"",Ajustes!$B$5+SUMIFS(Movimientos!$E$5:$E$1004,Movimientos!$B$5:$B$1004,"Ingreso",Movimientos!$A$5:$A$1004,"&lt;="&amp;$A737)-SUMIFS(Movimientos!$E$5:$E$1004,Movimientos!$B$5:$B$1004,"Gasto",Movimientos!$A$5:$A$1004,"&lt;="&amp;$A737)-(SUMIFS(Ahorro!$D$5:$D$504,Ahorro!$B$5:$B$504,"Aportación",Ahorro!$A$5:$A$504,"&lt;="&amp;$A737)-SUMIFS(Ahorro!$D$5:$D$504,Ahorro!$B$5:$B$504,"Retirada",Ahorro!$A$5:$A$504,"&lt;="&amp;$A737)))</f>
        <v/>
      </c>
    </row>
    <row r="738">
      <c r="A738" s="21" t="n"/>
      <c r="B738" s="22" t="n"/>
      <c r="C738" s="16" t="n"/>
      <c r="D738" s="16" t="n"/>
      <c r="E738" s="13" t="n"/>
      <c r="F738" s="23">
        <f>IF(OR($A738="",$E738=""),"",Ajustes!$B$5+SUMIFS(Movimientos!$E$5:$E$1004,Movimientos!$B$5:$B$1004,"Ingreso",Movimientos!$A$5:$A$1004,"&lt;="&amp;$A738)-SUMIFS(Movimientos!$E$5:$E$1004,Movimientos!$B$5:$B$1004,"Gasto",Movimientos!$A$5:$A$1004,"&lt;="&amp;$A738)-(SUMIFS(Ahorro!$D$5:$D$504,Ahorro!$B$5:$B$504,"Aportación",Ahorro!$A$5:$A$504,"&lt;="&amp;$A738)-SUMIFS(Ahorro!$D$5:$D$504,Ahorro!$B$5:$B$504,"Retirada",Ahorro!$A$5:$A$504,"&lt;="&amp;$A738)))</f>
        <v/>
      </c>
    </row>
    <row r="739">
      <c r="A739" s="21" t="n"/>
      <c r="B739" s="22" t="n"/>
      <c r="C739" s="16" t="n"/>
      <c r="D739" s="16" t="n"/>
      <c r="E739" s="13" t="n"/>
      <c r="F739" s="23">
        <f>IF(OR($A739="",$E739=""),"",Ajustes!$B$5+SUMIFS(Movimientos!$E$5:$E$1004,Movimientos!$B$5:$B$1004,"Ingreso",Movimientos!$A$5:$A$1004,"&lt;="&amp;$A739)-SUMIFS(Movimientos!$E$5:$E$1004,Movimientos!$B$5:$B$1004,"Gasto",Movimientos!$A$5:$A$1004,"&lt;="&amp;$A739)-(SUMIFS(Ahorro!$D$5:$D$504,Ahorro!$B$5:$B$504,"Aportación",Ahorro!$A$5:$A$504,"&lt;="&amp;$A739)-SUMIFS(Ahorro!$D$5:$D$504,Ahorro!$B$5:$B$504,"Retirada",Ahorro!$A$5:$A$504,"&lt;="&amp;$A739)))</f>
        <v/>
      </c>
    </row>
    <row r="740">
      <c r="A740" s="21" t="n"/>
      <c r="B740" s="22" t="n"/>
      <c r="C740" s="16" t="n"/>
      <c r="D740" s="16" t="n"/>
      <c r="E740" s="13" t="n"/>
      <c r="F740" s="23">
        <f>IF(OR($A740="",$E740=""),"",Ajustes!$B$5+SUMIFS(Movimientos!$E$5:$E$1004,Movimientos!$B$5:$B$1004,"Ingreso",Movimientos!$A$5:$A$1004,"&lt;="&amp;$A740)-SUMIFS(Movimientos!$E$5:$E$1004,Movimientos!$B$5:$B$1004,"Gasto",Movimientos!$A$5:$A$1004,"&lt;="&amp;$A740)-(SUMIFS(Ahorro!$D$5:$D$504,Ahorro!$B$5:$B$504,"Aportación",Ahorro!$A$5:$A$504,"&lt;="&amp;$A740)-SUMIFS(Ahorro!$D$5:$D$504,Ahorro!$B$5:$B$504,"Retirada",Ahorro!$A$5:$A$504,"&lt;="&amp;$A740)))</f>
        <v/>
      </c>
    </row>
    <row r="741">
      <c r="A741" s="21" t="n"/>
      <c r="B741" s="22" t="n"/>
      <c r="C741" s="16" t="n"/>
      <c r="D741" s="16" t="n"/>
      <c r="E741" s="13" t="n"/>
      <c r="F741" s="23">
        <f>IF(OR($A741="",$E741=""),"",Ajustes!$B$5+SUMIFS(Movimientos!$E$5:$E$1004,Movimientos!$B$5:$B$1004,"Ingreso",Movimientos!$A$5:$A$1004,"&lt;="&amp;$A741)-SUMIFS(Movimientos!$E$5:$E$1004,Movimientos!$B$5:$B$1004,"Gasto",Movimientos!$A$5:$A$1004,"&lt;="&amp;$A741)-(SUMIFS(Ahorro!$D$5:$D$504,Ahorro!$B$5:$B$504,"Aportación",Ahorro!$A$5:$A$504,"&lt;="&amp;$A741)-SUMIFS(Ahorro!$D$5:$D$504,Ahorro!$B$5:$B$504,"Retirada",Ahorro!$A$5:$A$504,"&lt;="&amp;$A741)))</f>
        <v/>
      </c>
    </row>
    <row r="742">
      <c r="A742" s="21" t="n"/>
      <c r="B742" s="22" t="n"/>
      <c r="C742" s="16" t="n"/>
      <c r="D742" s="16" t="n"/>
      <c r="E742" s="13" t="n"/>
      <c r="F742" s="23">
        <f>IF(OR($A742="",$E742=""),"",Ajustes!$B$5+SUMIFS(Movimientos!$E$5:$E$1004,Movimientos!$B$5:$B$1004,"Ingreso",Movimientos!$A$5:$A$1004,"&lt;="&amp;$A742)-SUMIFS(Movimientos!$E$5:$E$1004,Movimientos!$B$5:$B$1004,"Gasto",Movimientos!$A$5:$A$1004,"&lt;="&amp;$A742)-(SUMIFS(Ahorro!$D$5:$D$504,Ahorro!$B$5:$B$504,"Aportación",Ahorro!$A$5:$A$504,"&lt;="&amp;$A742)-SUMIFS(Ahorro!$D$5:$D$504,Ahorro!$B$5:$B$504,"Retirada",Ahorro!$A$5:$A$504,"&lt;="&amp;$A742)))</f>
        <v/>
      </c>
    </row>
    <row r="743">
      <c r="A743" s="21" t="n"/>
      <c r="B743" s="22" t="n"/>
      <c r="C743" s="16" t="n"/>
      <c r="D743" s="16" t="n"/>
      <c r="E743" s="13" t="n"/>
      <c r="F743" s="23">
        <f>IF(OR($A743="",$E743=""),"",Ajustes!$B$5+SUMIFS(Movimientos!$E$5:$E$1004,Movimientos!$B$5:$B$1004,"Ingreso",Movimientos!$A$5:$A$1004,"&lt;="&amp;$A743)-SUMIFS(Movimientos!$E$5:$E$1004,Movimientos!$B$5:$B$1004,"Gasto",Movimientos!$A$5:$A$1004,"&lt;="&amp;$A743)-(SUMIFS(Ahorro!$D$5:$D$504,Ahorro!$B$5:$B$504,"Aportación",Ahorro!$A$5:$A$504,"&lt;="&amp;$A743)-SUMIFS(Ahorro!$D$5:$D$504,Ahorro!$B$5:$B$504,"Retirada",Ahorro!$A$5:$A$504,"&lt;="&amp;$A743)))</f>
        <v/>
      </c>
    </row>
    <row r="744">
      <c r="A744" s="21" t="n"/>
      <c r="B744" s="22" t="n"/>
      <c r="C744" s="16" t="n"/>
      <c r="D744" s="16" t="n"/>
      <c r="E744" s="13" t="n"/>
      <c r="F744" s="23">
        <f>IF(OR($A744="",$E744=""),"",Ajustes!$B$5+SUMIFS(Movimientos!$E$5:$E$1004,Movimientos!$B$5:$B$1004,"Ingreso",Movimientos!$A$5:$A$1004,"&lt;="&amp;$A744)-SUMIFS(Movimientos!$E$5:$E$1004,Movimientos!$B$5:$B$1004,"Gasto",Movimientos!$A$5:$A$1004,"&lt;="&amp;$A744)-(SUMIFS(Ahorro!$D$5:$D$504,Ahorro!$B$5:$B$504,"Aportación",Ahorro!$A$5:$A$504,"&lt;="&amp;$A744)-SUMIFS(Ahorro!$D$5:$D$504,Ahorro!$B$5:$B$504,"Retirada",Ahorro!$A$5:$A$504,"&lt;="&amp;$A744)))</f>
        <v/>
      </c>
    </row>
    <row r="745">
      <c r="A745" s="21" t="n"/>
      <c r="B745" s="22" t="n"/>
      <c r="C745" s="16" t="n"/>
      <c r="D745" s="16" t="n"/>
      <c r="E745" s="13" t="n"/>
      <c r="F745" s="23">
        <f>IF(OR($A745="",$E745=""),"",Ajustes!$B$5+SUMIFS(Movimientos!$E$5:$E$1004,Movimientos!$B$5:$B$1004,"Ingreso",Movimientos!$A$5:$A$1004,"&lt;="&amp;$A745)-SUMIFS(Movimientos!$E$5:$E$1004,Movimientos!$B$5:$B$1004,"Gasto",Movimientos!$A$5:$A$1004,"&lt;="&amp;$A745)-(SUMIFS(Ahorro!$D$5:$D$504,Ahorro!$B$5:$B$504,"Aportación",Ahorro!$A$5:$A$504,"&lt;="&amp;$A745)-SUMIFS(Ahorro!$D$5:$D$504,Ahorro!$B$5:$B$504,"Retirada",Ahorro!$A$5:$A$504,"&lt;="&amp;$A745)))</f>
        <v/>
      </c>
    </row>
    <row r="746">
      <c r="A746" s="21" t="n"/>
      <c r="B746" s="22" t="n"/>
      <c r="C746" s="16" t="n"/>
      <c r="D746" s="16" t="n"/>
      <c r="E746" s="13" t="n"/>
      <c r="F746" s="23">
        <f>IF(OR($A746="",$E746=""),"",Ajustes!$B$5+SUMIFS(Movimientos!$E$5:$E$1004,Movimientos!$B$5:$B$1004,"Ingreso",Movimientos!$A$5:$A$1004,"&lt;="&amp;$A746)-SUMIFS(Movimientos!$E$5:$E$1004,Movimientos!$B$5:$B$1004,"Gasto",Movimientos!$A$5:$A$1004,"&lt;="&amp;$A746)-(SUMIFS(Ahorro!$D$5:$D$504,Ahorro!$B$5:$B$504,"Aportación",Ahorro!$A$5:$A$504,"&lt;="&amp;$A746)-SUMIFS(Ahorro!$D$5:$D$504,Ahorro!$B$5:$B$504,"Retirada",Ahorro!$A$5:$A$504,"&lt;="&amp;$A746)))</f>
        <v/>
      </c>
    </row>
    <row r="747">
      <c r="A747" s="21" t="n"/>
      <c r="B747" s="22" t="n"/>
      <c r="C747" s="16" t="n"/>
      <c r="D747" s="16" t="n"/>
      <c r="E747" s="13" t="n"/>
      <c r="F747" s="23">
        <f>IF(OR($A747="",$E747=""),"",Ajustes!$B$5+SUMIFS(Movimientos!$E$5:$E$1004,Movimientos!$B$5:$B$1004,"Ingreso",Movimientos!$A$5:$A$1004,"&lt;="&amp;$A747)-SUMIFS(Movimientos!$E$5:$E$1004,Movimientos!$B$5:$B$1004,"Gasto",Movimientos!$A$5:$A$1004,"&lt;="&amp;$A747)-(SUMIFS(Ahorro!$D$5:$D$504,Ahorro!$B$5:$B$504,"Aportación",Ahorro!$A$5:$A$504,"&lt;="&amp;$A747)-SUMIFS(Ahorro!$D$5:$D$504,Ahorro!$B$5:$B$504,"Retirada",Ahorro!$A$5:$A$504,"&lt;="&amp;$A747)))</f>
        <v/>
      </c>
    </row>
    <row r="748">
      <c r="A748" s="21" t="n"/>
      <c r="B748" s="22" t="n"/>
      <c r="C748" s="16" t="n"/>
      <c r="D748" s="16" t="n"/>
      <c r="E748" s="13" t="n"/>
      <c r="F748" s="23">
        <f>IF(OR($A748="",$E748=""),"",Ajustes!$B$5+SUMIFS(Movimientos!$E$5:$E$1004,Movimientos!$B$5:$B$1004,"Ingreso",Movimientos!$A$5:$A$1004,"&lt;="&amp;$A748)-SUMIFS(Movimientos!$E$5:$E$1004,Movimientos!$B$5:$B$1004,"Gasto",Movimientos!$A$5:$A$1004,"&lt;="&amp;$A748)-(SUMIFS(Ahorro!$D$5:$D$504,Ahorro!$B$5:$B$504,"Aportación",Ahorro!$A$5:$A$504,"&lt;="&amp;$A748)-SUMIFS(Ahorro!$D$5:$D$504,Ahorro!$B$5:$B$504,"Retirada",Ahorro!$A$5:$A$504,"&lt;="&amp;$A748)))</f>
        <v/>
      </c>
    </row>
    <row r="749">
      <c r="A749" s="21" t="n"/>
      <c r="B749" s="22" t="n"/>
      <c r="C749" s="16" t="n"/>
      <c r="D749" s="16" t="n"/>
      <c r="E749" s="13" t="n"/>
      <c r="F749" s="23">
        <f>IF(OR($A749="",$E749=""),"",Ajustes!$B$5+SUMIFS(Movimientos!$E$5:$E$1004,Movimientos!$B$5:$B$1004,"Ingreso",Movimientos!$A$5:$A$1004,"&lt;="&amp;$A749)-SUMIFS(Movimientos!$E$5:$E$1004,Movimientos!$B$5:$B$1004,"Gasto",Movimientos!$A$5:$A$1004,"&lt;="&amp;$A749)-(SUMIFS(Ahorro!$D$5:$D$504,Ahorro!$B$5:$B$504,"Aportación",Ahorro!$A$5:$A$504,"&lt;="&amp;$A749)-SUMIFS(Ahorro!$D$5:$D$504,Ahorro!$B$5:$B$504,"Retirada",Ahorro!$A$5:$A$504,"&lt;="&amp;$A749)))</f>
        <v/>
      </c>
    </row>
    <row r="750">
      <c r="A750" s="21" t="n"/>
      <c r="B750" s="22" t="n"/>
      <c r="C750" s="16" t="n"/>
      <c r="D750" s="16" t="n"/>
      <c r="E750" s="13" t="n"/>
      <c r="F750" s="23">
        <f>IF(OR($A750="",$E750=""),"",Ajustes!$B$5+SUMIFS(Movimientos!$E$5:$E$1004,Movimientos!$B$5:$B$1004,"Ingreso",Movimientos!$A$5:$A$1004,"&lt;="&amp;$A750)-SUMIFS(Movimientos!$E$5:$E$1004,Movimientos!$B$5:$B$1004,"Gasto",Movimientos!$A$5:$A$1004,"&lt;="&amp;$A750)-(SUMIFS(Ahorro!$D$5:$D$504,Ahorro!$B$5:$B$504,"Aportación",Ahorro!$A$5:$A$504,"&lt;="&amp;$A750)-SUMIFS(Ahorro!$D$5:$D$504,Ahorro!$B$5:$B$504,"Retirada",Ahorro!$A$5:$A$504,"&lt;="&amp;$A750)))</f>
        <v/>
      </c>
    </row>
    <row r="751">
      <c r="A751" s="21" t="n"/>
      <c r="B751" s="22" t="n"/>
      <c r="C751" s="16" t="n"/>
      <c r="D751" s="16" t="n"/>
      <c r="E751" s="13" t="n"/>
      <c r="F751" s="23">
        <f>IF(OR($A751="",$E751=""),"",Ajustes!$B$5+SUMIFS(Movimientos!$E$5:$E$1004,Movimientos!$B$5:$B$1004,"Ingreso",Movimientos!$A$5:$A$1004,"&lt;="&amp;$A751)-SUMIFS(Movimientos!$E$5:$E$1004,Movimientos!$B$5:$B$1004,"Gasto",Movimientos!$A$5:$A$1004,"&lt;="&amp;$A751)-(SUMIFS(Ahorro!$D$5:$D$504,Ahorro!$B$5:$B$504,"Aportación",Ahorro!$A$5:$A$504,"&lt;="&amp;$A751)-SUMIFS(Ahorro!$D$5:$D$504,Ahorro!$B$5:$B$504,"Retirada",Ahorro!$A$5:$A$504,"&lt;="&amp;$A751)))</f>
        <v/>
      </c>
    </row>
    <row r="752">
      <c r="A752" s="21" t="n"/>
      <c r="B752" s="22" t="n"/>
      <c r="C752" s="16" t="n"/>
      <c r="D752" s="16" t="n"/>
      <c r="E752" s="13" t="n"/>
      <c r="F752" s="23">
        <f>IF(OR($A752="",$E752=""),"",Ajustes!$B$5+SUMIFS(Movimientos!$E$5:$E$1004,Movimientos!$B$5:$B$1004,"Ingreso",Movimientos!$A$5:$A$1004,"&lt;="&amp;$A752)-SUMIFS(Movimientos!$E$5:$E$1004,Movimientos!$B$5:$B$1004,"Gasto",Movimientos!$A$5:$A$1004,"&lt;="&amp;$A752)-(SUMIFS(Ahorro!$D$5:$D$504,Ahorro!$B$5:$B$504,"Aportación",Ahorro!$A$5:$A$504,"&lt;="&amp;$A752)-SUMIFS(Ahorro!$D$5:$D$504,Ahorro!$B$5:$B$504,"Retirada",Ahorro!$A$5:$A$504,"&lt;="&amp;$A752)))</f>
        <v/>
      </c>
    </row>
    <row r="753">
      <c r="A753" s="21" t="n"/>
      <c r="B753" s="22" t="n"/>
      <c r="C753" s="16" t="n"/>
      <c r="D753" s="16" t="n"/>
      <c r="E753" s="13" t="n"/>
      <c r="F753" s="23">
        <f>IF(OR($A753="",$E753=""),"",Ajustes!$B$5+SUMIFS(Movimientos!$E$5:$E$1004,Movimientos!$B$5:$B$1004,"Ingreso",Movimientos!$A$5:$A$1004,"&lt;="&amp;$A753)-SUMIFS(Movimientos!$E$5:$E$1004,Movimientos!$B$5:$B$1004,"Gasto",Movimientos!$A$5:$A$1004,"&lt;="&amp;$A753)-(SUMIFS(Ahorro!$D$5:$D$504,Ahorro!$B$5:$B$504,"Aportación",Ahorro!$A$5:$A$504,"&lt;="&amp;$A753)-SUMIFS(Ahorro!$D$5:$D$504,Ahorro!$B$5:$B$504,"Retirada",Ahorro!$A$5:$A$504,"&lt;="&amp;$A753)))</f>
        <v/>
      </c>
    </row>
    <row r="754">
      <c r="A754" s="21" t="n"/>
      <c r="B754" s="22" t="n"/>
      <c r="C754" s="16" t="n"/>
      <c r="D754" s="16" t="n"/>
      <c r="E754" s="13" t="n"/>
      <c r="F754" s="23">
        <f>IF(OR($A754="",$E754=""),"",Ajustes!$B$5+SUMIFS(Movimientos!$E$5:$E$1004,Movimientos!$B$5:$B$1004,"Ingreso",Movimientos!$A$5:$A$1004,"&lt;="&amp;$A754)-SUMIFS(Movimientos!$E$5:$E$1004,Movimientos!$B$5:$B$1004,"Gasto",Movimientos!$A$5:$A$1004,"&lt;="&amp;$A754)-(SUMIFS(Ahorro!$D$5:$D$504,Ahorro!$B$5:$B$504,"Aportación",Ahorro!$A$5:$A$504,"&lt;="&amp;$A754)-SUMIFS(Ahorro!$D$5:$D$504,Ahorro!$B$5:$B$504,"Retirada",Ahorro!$A$5:$A$504,"&lt;="&amp;$A754)))</f>
        <v/>
      </c>
    </row>
    <row r="755">
      <c r="A755" s="21" t="n"/>
      <c r="B755" s="22" t="n"/>
      <c r="C755" s="16" t="n"/>
      <c r="D755" s="16" t="n"/>
      <c r="E755" s="13" t="n"/>
      <c r="F755" s="23">
        <f>IF(OR($A755="",$E755=""),"",Ajustes!$B$5+SUMIFS(Movimientos!$E$5:$E$1004,Movimientos!$B$5:$B$1004,"Ingreso",Movimientos!$A$5:$A$1004,"&lt;="&amp;$A755)-SUMIFS(Movimientos!$E$5:$E$1004,Movimientos!$B$5:$B$1004,"Gasto",Movimientos!$A$5:$A$1004,"&lt;="&amp;$A755)-(SUMIFS(Ahorro!$D$5:$D$504,Ahorro!$B$5:$B$504,"Aportación",Ahorro!$A$5:$A$504,"&lt;="&amp;$A755)-SUMIFS(Ahorro!$D$5:$D$504,Ahorro!$B$5:$B$504,"Retirada",Ahorro!$A$5:$A$504,"&lt;="&amp;$A755)))</f>
        <v/>
      </c>
    </row>
    <row r="756">
      <c r="A756" s="21" t="n"/>
      <c r="B756" s="22" t="n"/>
      <c r="C756" s="16" t="n"/>
      <c r="D756" s="16" t="n"/>
      <c r="E756" s="13" t="n"/>
      <c r="F756" s="23">
        <f>IF(OR($A756="",$E756=""),"",Ajustes!$B$5+SUMIFS(Movimientos!$E$5:$E$1004,Movimientos!$B$5:$B$1004,"Ingreso",Movimientos!$A$5:$A$1004,"&lt;="&amp;$A756)-SUMIFS(Movimientos!$E$5:$E$1004,Movimientos!$B$5:$B$1004,"Gasto",Movimientos!$A$5:$A$1004,"&lt;="&amp;$A756)-(SUMIFS(Ahorro!$D$5:$D$504,Ahorro!$B$5:$B$504,"Aportación",Ahorro!$A$5:$A$504,"&lt;="&amp;$A756)-SUMIFS(Ahorro!$D$5:$D$504,Ahorro!$B$5:$B$504,"Retirada",Ahorro!$A$5:$A$504,"&lt;="&amp;$A756)))</f>
        <v/>
      </c>
    </row>
    <row r="757">
      <c r="A757" s="21" t="n"/>
      <c r="B757" s="22" t="n"/>
      <c r="C757" s="16" t="n"/>
      <c r="D757" s="16" t="n"/>
      <c r="E757" s="13" t="n"/>
      <c r="F757" s="23">
        <f>IF(OR($A757="",$E757=""),"",Ajustes!$B$5+SUMIFS(Movimientos!$E$5:$E$1004,Movimientos!$B$5:$B$1004,"Ingreso",Movimientos!$A$5:$A$1004,"&lt;="&amp;$A757)-SUMIFS(Movimientos!$E$5:$E$1004,Movimientos!$B$5:$B$1004,"Gasto",Movimientos!$A$5:$A$1004,"&lt;="&amp;$A757)-(SUMIFS(Ahorro!$D$5:$D$504,Ahorro!$B$5:$B$504,"Aportación",Ahorro!$A$5:$A$504,"&lt;="&amp;$A757)-SUMIFS(Ahorro!$D$5:$D$504,Ahorro!$B$5:$B$504,"Retirada",Ahorro!$A$5:$A$504,"&lt;="&amp;$A757)))</f>
        <v/>
      </c>
    </row>
    <row r="758">
      <c r="A758" s="21" t="n"/>
      <c r="B758" s="22" t="n"/>
      <c r="C758" s="16" t="n"/>
      <c r="D758" s="16" t="n"/>
      <c r="E758" s="13" t="n"/>
      <c r="F758" s="23">
        <f>IF(OR($A758="",$E758=""),"",Ajustes!$B$5+SUMIFS(Movimientos!$E$5:$E$1004,Movimientos!$B$5:$B$1004,"Ingreso",Movimientos!$A$5:$A$1004,"&lt;="&amp;$A758)-SUMIFS(Movimientos!$E$5:$E$1004,Movimientos!$B$5:$B$1004,"Gasto",Movimientos!$A$5:$A$1004,"&lt;="&amp;$A758)-(SUMIFS(Ahorro!$D$5:$D$504,Ahorro!$B$5:$B$504,"Aportación",Ahorro!$A$5:$A$504,"&lt;="&amp;$A758)-SUMIFS(Ahorro!$D$5:$D$504,Ahorro!$B$5:$B$504,"Retirada",Ahorro!$A$5:$A$504,"&lt;="&amp;$A758)))</f>
        <v/>
      </c>
    </row>
    <row r="759">
      <c r="A759" s="21" t="n"/>
      <c r="B759" s="22" t="n"/>
      <c r="C759" s="16" t="n"/>
      <c r="D759" s="16" t="n"/>
      <c r="E759" s="13" t="n"/>
      <c r="F759" s="23">
        <f>IF(OR($A759="",$E759=""),"",Ajustes!$B$5+SUMIFS(Movimientos!$E$5:$E$1004,Movimientos!$B$5:$B$1004,"Ingreso",Movimientos!$A$5:$A$1004,"&lt;="&amp;$A759)-SUMIFS(Movimientos!$E$5:$E$1004,Movimientos!$B$5:$B$1004,"Gasto",Movimientos!$A$5:$A$1004,"&lt;="&amp;$A759)-(SUMIFS(Ahorro!$D$5:$D$504,Ahorro!$B$5:$B$504,"Aportación",Ahorro!$A$5:$A$504,"&lt;="&amp;$A759)-SUMIFS(Ahorro!$D$5:$D$504,Ahorro!$B$5:$B$504,"Retirada",Ahorro!$A$5:$A$504,"&lt;="&amp;$A759)))</f>
        <v/>
      </c>
    </row>
    <row r="760">
      <c r="A760" s="21" t="n"/>
      <c r="B760" s="22" t="n"/>
      <c r="C760" s="16" t="n"/>
      <c r="D760" s="16" t="n"/>
      <c r="E760" s="13" t="n"/>
      <c r="F760" s="23">
        <f>IF(OR($A760="",$E760=""),"",Ajustes!$B$5+SUMIFS(Movimientos!$E$5:$E$1004,Movimientos!$B$5:$B$1004,"Ingreso",Movimientos!$A$5:$A$1004,"&lt;="&amp;$A760)-SUMIFS(Movimientos!$E$5:$E$1004,Movimientos!$B$5:$B$1004,"Gasto",Movimientos!$A$5:$A$1004,"&lt;="&amp;$A760)-(SUMIFS(Ahorro!$D$5:$D$504,Ahorro!$B$5:$B$504,"Aportación",Ahorro!$A$5:$A$504,"&lt;="&amp;$A760)-SUMIFS(Ahorro!$D$5:$D$504,Ahorro!$B$5:$B$504,"Retirada",Ahorro!$A$5:$A$504,"&lt;="&amp;$A760)))</f>
        <v/>
      </c>
    </row>
    <row r="761">
      <c r="A761" s="21" t="n"/>
      <c r="B761" s="22" t="n"/>
      <c r="C761" s="16" t="n"/>
      <c r="D761" s="16" t="n"/>
      <c r="E761" s="13" t="n"/>
      <c r="F761" s="23">
        <f>IF(OR($A761="",$E761=""),"",Ajustes!$B$5+SUMIFS(Movimientos!$E$5:$E$1004,Movimientos!$B$5:$B$1004,"Ingreso",Movimientos!$A$5:$A$1004,"&lt;="&amp;$A761)-SUMIFS(Movimientos!$E$5:$E$1004,Movimientos!$B$5:$B$1004,"Gasto",Movimientos!$A$5:$A$1004,"&lt;="&amp;$A761)-(SUMIFS(Ahorro!$D$5:$D$504,Ahorro!$B$5:$B$504,"Aportación",Ahorro!$A$5:$A$504,"&lt;="&amp;$A761)-SUMIFS(Ahorro!$D$5:$D$504,Ahorro!$B$5:$B$504,"Retirada",Ahorro!$A$5:$A$504,"&lt;="&amp;$A761)))</f>
        <v/>
      </c>
    </row>
    <row r="762">
      <c r="A762" s="21" t="n"/>
      <c r="B762" s="22" t="n"/>
      <c r="C762" s="16" t="n"/>
      <c r="D762" s="16" t="n"/>
      <c r="E762" s="13" t="n"/>
      <c r="F762" s="23">
        <f>IF(OR($A762="",$E762=""),"",Ajustes!$B$5+SUMIFS(Movimientos!$E$5:$E$1004,Movimientos!$B$5:$B$1004,"Ingreso",Movimientos!$A$5:$A$1004,"&lt;="&amp;$A762)-SUMIFS(Movimientos!$E$5:$E$1004,Movimientos!$B$5:$B$1004,"Gasto",Movimientos!$A$5:$A$1004,"&lt;="&amp;$A762)-(SUMIFS(Ahorro!$D$5:$D$504,Ahorro!$B$5:$B$504,"Aportación",Ahorro!$A$5:$A$504,"&lt;="&amp;$A762)-SUMIFS(Ahorro!$D$5:$D$504,Ahorro!$B$5:$B$504,"Retirada",Ahorro!$A$5:$A$504,"&lt;="&amp;$A762)))</f>
        <v/>
      </c>
    </row>
    <row r="763">
      <c r="A763" s="21" t="n"/>
      <c r="B763" s="22" t="n"/>
      <c r="C763" s="16" t="n"/>
      <c r="D763" s="16" t="n"/>
      <c r="E763" s="13" t="n"/>
      <c r="F763" s="23">
        <f>IF(OR($A763="",$E763=""),"",Ajustes!$B$5+SUMIFS(Movimientos!$E$5:$E$1004,Movimientos!$B$5:$B$1004,"Ingreso",Movimientos!$A$5:$A$1004,"&lt;="&amp;$A763)-SUMIFS(Movimientos!$E$5:$E$1004,Movimientos!$B$5:$B$1004,"Gasto",Movimientos!$A$5:$A$1004,"&lt;="&amp;$A763)-(SUMIFS(Ahorro!$D$5:$D$504,Ahorro!$B$5:$B$504,"Aportación",Ahorro!$A$5:$A$504,"&lt;="&amp;$A763)-SUMIFS(Ahorro!$D$5:$D$504,Ahorro!$B$5:$B$504,"Retirada",Ahorro!$A$5:$A$504,"&lt;="&amp;$A763)))</f>
        <v/>
      </c>
    </row>
    <row r="764">
      <c r="A764" s="21" t="n"/>
      <c r="B764" s="22" t="n"/>
      <c r="C764" s="16" t="n"/>
      <c r="D764" s="16" t="n"/>
      <c r="E764" s="13" t="n"/>
      <c r="F764" s="23">
        <f>IF(OR($A764="",$E764=""),"",Ajustes!$B$5+SUMIFS(Movimientos!$E$5:$E$1004,Movimientos!$B$5:$B$1004,"Ingreso",Movimientos!$A$5:$A$1004,"&lt;="&amp;$A764)-SUMIFS(Movimientos!$E$5:$E$1004,Movimientos!$B$5:$B$1004,"Gasto",Movimientos!$A$5:$A$1004,"&lt;="&amp;$A764)-(SUMIFS(Ahorro!$D$5:$D$504,Ahorro!$B$5:$B$504,"Aportación",Ahorro!$A$5:$A$504,"&lt;="&amp;$A764)-SUMIFS(Ahorro!$D$5:$D$504,Ahorro!$B$5:$B$504,"Retirada",Ahorro!$A$5:$A$504,"&lt;="&amp;$A764)))</f>
        <v/>
      </c>
    </row>
    <row r="765">
      <c r="A765" s="21" t="n"/>
      <c r="B765" s="22" t="n"/>
      <c r="C765" s="16" t="n"/>
      <c r="D765" s="16" t="n"/>
      <c r="E765" s="13" t="n"/>
      <c r="F765" s="23">
        <f>IF(OR($A765="",$E765=""),"",Ajustes!$B$5+SUMIFS(Movimientos!$E$5:$E$1004,Movimientos!$B$5:$B$1004,"Ingreso",Movimientos!$A$5:$A$1004,"&lt;="&amp;$A765)-SUMIFS(Movimientos!$E$5:$E$1004,Movimientos!$B$5:$B$1004,"Gasto",Movimientos!$A$5:$A$1004,"&lt;="&amp;$A765)-(SUMIFS(Ahorro!$D$5:$D$504,Ahorro!$B$5:$B$504,"Aportación",Ahorro!$A$5:$A$504,"&lt;="&amp;$A765)-SUMIFS(Ahorro!$D$5:$D$504,Ahorro!$B$5:$B$504,"Retirada",Ahorro!$A$5:$A$504,"&lt;="&amp;$A765)))</f>
        <v/>
      </c>
    </row>
    <row r="766">
      <c r="A766" s="21" t="n"/>
      <c r="B766" s="22" t="n"/>
      <c r="C766" s="16" t="n"/>
      <c r="D766" s="16" t="n"/>
      <c r="E766" s="13" t="n"/>
      <c r="F766" s="23">
        <f>IF(OR($A766="",$E766=""),"",Ajustes!$B$5+SUMIFS(Movimientos!$E$5:$E$1004,Movimientos!$B$5:$B$1004,"Ingreso",Movimientos!$A$5:$A$1004,"&lt;="&amp;$A766)-SUMIFS(Movimientos!$E$5:$E$1004,Movimientos!$B$5:$B$1004,"Gasto",Movimientos!$A$5:$A$1004,"&lt;="&amp;$A766)-(SUMIFS(Ahorro!$D$5:$D$504,Ahorro!$B$5:$B$504,"Aportación",Ahorro!$A$5:$A$504,"&lt;="&amp;$A766)-SUMIFS(Ahorro!$D$5:$D$504,Ahorro!$B$5:$B$504,"Retirada",Ahorro!$A$5:$A$504,"&lt;="&amp;$A766)))</f>
        <v/>
      </c>
    </row>
    <row r="767">
      <c r="A767" s="21" t="n"/>
      <c r="B767" s="22" t="n"/>
      <c r="C767" s="16" t="n"/>
      <c r="D767" s="16" t="n"/>
      <c r="E767" s="13" t="n"/>
      <c r="F767" s="23">
        <f>IF(OR($A767="",$E767=""),"",Ajustes!$B$5+SUMIFS(Movimientos!$E$5:$E$1004,Movimientos!$B$5:$B$1004,"Ingreso",Movimientos!$A$5:$A$1004,"&lt;="&amp;$A767)-SUMIFS(Movimientos!$E$5:$E$1004,Movimientos!$B$5:$B$1004,"Gasto",Movimientos!$A$5:$A$1004,"&lt;="&amp;$A767)-(SUMIFS(Ahorro!$D$5:$D$504,Ahorro!$B$5:$B$504,"Aportación",Ahorro!$A$5:$A$504,"&lt;="&amp;$A767)-SUMIFS(Ahorro!$D$5:$D$504,Ahorro!$B$5:$B$504,"Retirada",Ahorro!$A$5:$A$504,"&lt;="&amp;$A767)))</f>
        <v/>
      </c>
    </row>
    <row r="768">
      <c r="A768" s="21" t="n"/>
      <c r="B768" s="22" t="n"/>
      <c r="C768" s="16" t="n"/>
      <c r="D768" s="16" t="n"/>
      <c r="E768" s="13" t="n"/>
      <c r="F768" s="23">
        <f>IF(OR($A768="",$E768=""),"",Ajustes!$B$5+SUMIFS(Movimientos!$E$5:$E$1004,Movimientos!$B$5:$B$1004,"Ingreso",Movimientos!$A$5:$A$1004,"&lt;="&amp;$A768)-SUMIFS(Movimientos!$E$5:$E$1004,Movimientos!$B$5:$B$1004,"Gasto",Movimientos!$A$5:$A$1004,"&lt;="&amp;$A768)-(SUMIFS(Ahorro!$D$5:$D$504,Ahorro!$B$5:$B$504,"Aportación",Ahorro!$A$5:$A$504,"&lt;="&amp;$A768)-SUMIFS(Ahorro!$D$5:$D$504,Ahorro!$B$5:$B$504,"Retirada",Ahorro!$A$5:$A$504,"&lt;="&amp;$A768)))</f>
        <v/>
      </c>
    </row>
    <row r="769">
      <c r="A769" s="21" t="n"/>
      <c r="B769" s="22" t="n"/>
      <c r="C769" s="16" t="n"/>
      <c r="D769" s="16" t="n"/>
      <c r="E769" s="13" t="n"/>
      <c r="F769" s="23">
        <f>IF(OR($A769="",$E769=""),"",Ajustes!$B$5+SUMIFS(Movimientos!$E$5:$E$1004,Movimientos!$B$5:$B$1004,"Ingreso",Movimientos!$A$5:$A$1004,"&lt;="&amp;$A769)-SUMIFS(Movimientos!$E$5:$E$1004,Movimientos!$B$5:$B$1004,"Gasto",Movimientos!$A$5:$A$1004,"&lt;="&amp;$A769)-(SUMIFS(Ahorro!$D$5:$D$504,Ahorro!$B$5:$B$504,"Aportación",Ahorro!$A$5:$A$504,"&lt;="&amp;$A769)-SUMIFS(Ahorro!$D$5:$D$504,Ahorro!$B$5:$B$504,"Retirada",Ahorro!$A$5:$A$504,"&lt;="&amp;$A769)))</f>
        <v/>
      </c>
    </row>
    <row r="770">
      <c r="A770" s="21" t="n"/>
      <c r="B770" s="22" t="n"/>
      <c r="C770" s="16" t="n"/>
      <c r="D770" s="16" t="n"/>
      <c r="E770" s="13" t="n"/>
      <c r="F770" s="23">
        <f>IF(OR($A770="",$E770=""),"",Ajustes!$B$5+SUMIFS(Movimientos!$E$5:$E$1004,Movimientos!$B$5:$B$1004,"Ingreso",Movimientos!$A$5:$A$1004,"&lt;="&amp;$A770)-SUMIFS(Movimientos!$E$5:$E$1004,Movimientos!$B$5:$B$1004,"Gasto",Movimientos!$A$5:$A$1004,"&lt;="&amp;$A770)-(SUMIFS(Ahorro!$D$5:$D$504,Ahorro!$B$5:$B$504,"Aportación",Ahorro!$A$5:$A$504,"&lt;="&amp;$A770)-SUMIFS(Ahorro!$D$5:$D$504,Ahorro!$B$5:$B$504,"Retirada",Ahorro!$A$5:$A$504,"&lt;="&amp;$A770)))</f>
        <v/>
      </c>
    </row>
    <row r="771">
      <c r="A771" s="21" t="n"/>
      <c r="B771" s="22" t="n"/>
      <c r="C771" s="16" t="n"/>
      <c r="D771" s="16" t="n"/>
      <c r="E771" s="13" t="n"/>
      <c r="F771" s="23">
        <f>IF(OR($A771="",$E771=""),"",Ajustes!$B$5+SUMIFS(Movimientos!$E$5:$E$1004,Movimientos!$B$5:$B$1004,"Ingreso",Movimientos!$A$5:$A$1004,"&lt;="&amp;$A771)-SUMIFS(Movimientos!$E$5:$E$1004,Movimientos!$B$5:$B$1004,"Gasto",Movimientos!$A$5:$A$1004,"&lt;="&amp;$A771)-(SUMIFS(Ahorro!$D$5:$D$504,Ahorro!$B$5:$B$504,"Aportación",Ahorro!$A$5:$A$504,"&lt;="&amp;$A771)-SUMIFS(Ahorro!$D$5:$D$504,Ahorro!$B$5:$B$504,"Retirada",Ahorro!$A$5:$A$504,"&lt;="&amp;$A771)))</f>
        <v/>
      </c>
    </row>
    <row r="772">
      <c r="A772" s="21" t="n"/>
      <c r="B772" s="22" t="n"/>
      <c r="C772" s="16" t="n"/>
      <c r="D772" s="16" t="n"/>
      <c r="E772" s="13" t="n"/>
      <c r="F772" s="23">
        <f>IF(OR($A772="",$E772=""),"",Ajustes!$B$5+SUMIFS(Movimientos!$E$5:$E$1004,Movimientos!$B$5:$B$1004,"Ingreso",Movimientos!$A$5:$A$1004,"&lt;="&amp;$A772)-SUMIFS(Movimientos!$E$5:$E$1004,Movimientos!$B$5:$B$1004,"Gasto",Movimientos!$A$5:$A$1004,"&lt;="&amp;$A772)-(SUMIFS(Ahorro!$D$5:$D$504,Ahorro!$B$5:$B$504,"Aportación",Ahorro!$A$5:$A$504,"&lt;="&amp;$A772)-SUMIFS(Ahorro!$D$5:$D$504,Ahorro!$B$5:$B$504,"Retirada",Ahorro!$A$5:$A$504,"&lt;="&amp;$A772)))</f>
        <v/>
      </c>
    </row>
    <row r="773">
      <c r="A773" s="21" t="n"/>
      <c r="B773" s="22" t="n"/>
      <c r="C773" s="16" t="n"/>
      <c r="D773" s="16" t="n"/>
      <c r="E773" s="13" t="n"/>
      <c r="F773" s="23">
        <f>IF(OR($A773="",$E773=""),"",Ajustes!$B$5+SUMIFS(Movimientos!$E$5:$E$1004,Movimientos!$B$5:$B$1004,"Ingreso",Movimientos!$A$5:$A$1004,"&lt;="&amp;$A773)-SUMIFS(Movimientos!$E$5:$E$1004,Movimientos!$B$5:$B$1004,"Gasto",Movimientos!$A$5:$A$1004,"&lt;="&amp;$A773)-(SUMIFS(Ahorro!$D$5:$D$504,Ahorro!$B$5:$B$504,"Aportación",Ahorro!$A$5:$A$504,"&lt;="&amp;$A773)-SUMIFS(Ahorro!$D$5:$D$504,Ahorro!$B$5:$B$504,"Retirada",Ahorro!$A$5:$A$504,"&lt;="&amp;$A773)))</f>
        <v/>
      </c>
    </row>
    <row r="774">
      <c r="A774" s="21" t="n"/>
      <c r="B774" s="22" t="n"/>
      <c r="C774" s="16" t="n"/>
      <c r="D774" s="16" t="n"/>
      <c r="E774" s="13" t="n"/>
      <c r="F774" s="23">
        <f>IF(OR($A774="",$E774=""),"",Ajustes!$B$5+SUMIFS(Movimientos!$E$5:$E$1004,Movimientos!$B$5:$B$1004,"Ingreso",Movimientos!$A$5:$A$1004,"&lt;="&amp;$A774)-SUMIFS(Movimientos!$E$5:$E$1004,Movimientos!$B$5:$B$1004,"Gasto",Movimientos!$A$5:$A$1004,"&lt;="&amp;$A774)-(SUMIFS(Ahorro!$D$5:$D$504,Ahorro!$B$5:$B$504,"Aportación",Ahorro!$A$5:$A$504,"&lt;="&amp;$A774)-SUMIFS(Ahorro!$D$5:$D$504,Ahorro!$B$5:$B$504,"Retirada",Ahorro!$A$5:$A$504,"&lt;="&amp;$A774)))</f>
        <v/>
      </c>
    </row>
    <row r="775">
      <c r="A775" s="21" t="n"/>
      <c r="B775" s="22" t="n"/>
      <c r="C775" s="16" t="n"/>
      <c r="D775" s="16" t="n"/>
      <c r="E775" s="13" t="n"/>
      <c r="F775" s="23">
        <f>IF(OR($A775="",$E775=""),"",Ajustes!$B$5+SUMIFS(Movimientos!$E$5:$E$1004,Movimientos!$B$5:$B$1004,"Ingreso",Movimientos!$A$5:$A$1004,"&lt;="&amp;$A775)-SUMIFS(Movimientos!$E$5:$E$1004,Movimientos!$B$5:$B$1004,"Gasto",Movimientos!$A$5:$A$1004,"&lt;="&amp;$A775)-(SUMIFS(Ahorro!$D$5:$D$504,Ahorro!$B$5:$B$504,"Aportación",Ahorro!$A$5:$A$504,"&lt;="&amp;$A775)-SUMIFS(Ahorro!$D$5:$D$504,Ahorro!$B$5:$B$504,"Retirada",Ahorro!$A$5:$A$504,"&lt;="&amp;$A775)))</f>
        <v/>
      </c>
    </row>
    <row r="776">
      <c r="A776" s="21" t="n"/>
      <c r="B776" s="22" t="n"/>
      <c r="C776" s="16" t="n"/>
      <c r="D776" s="16" t="n"/>
      <c r="E776" s="13" t="n"/>
      <c r="F776" s="23">
        <f>IF(OR($A776="",$E776=""),"",Ajustes!$B$5+SUMIFS(Movimientos!$E$5:$E$1004,Movimientos!$B$5:$B$1004,"Ingreso",Movimientos!$A$5:$A$1004,"&lt;="&amp;$A776)-SUMIFS(Movimientos!$E$5:$E$1004,Movimientos!$B$5:$B$1004,"Gasto",Movimientos!$A$5:$A$1004,"&lt;="&amp;$A776)-(SUMIFS(Ahorro!$D$5:$D$504,Ahorro!$B$5:$B$504,"Aportación",Ahorro!$A$5:$A$504,"&lt;="&amp;$A776)-SUMIFS(Ahorro!$D$5:$D$504,Ahorro!$B$5:$B$504,"Retirada",Ahorro!$A$5:$A$504,"&lt;="&amp;$A776)))</f>
        <v/>
      </c>
    </row>
    <row r="777">
      <c r="A777" s="21" t="n"/>
      <c r="B777" s="22" t="n"/>
      <c r="C777" s="16" t="n"/>
      <c r="D777" s="16" t="n"/>
      <c r="E777" s="13" t="n"/>
      <c r="F777" s="23">
        <f>IF(OR($A777="",$E777=""),"",Ajustes!$B$5+SUMIFS(Movimientos!$E$5:$E$1004,Movimientos!$B$5:$B$1004,"Ingreso",Movimientos!$A$5:$A$1004,"&lt;="&amp;$A777)-SUMIFS(Movimientos!$E$5:$E$1004,Movimientos!$B$5:$B$1004,"Gasto",Movimientos!$A$5:$A$1004,"&lt;="&amp;$A777)-(SUMIFS(Ahorro!$D$5:$D$504,Ahorro!$B$5:$B$504,"Aportación",Ahorro!$A$5:$A$504,"&lt;="&amp;$A777)-SUMIFS(Ahorro!$D$5:$D$504,Ahorro!$B$5:$B$504,"Retirada",Ahorro!$A$5:$A$504,"&lt;="&amp;$A777)))</f>
        <v/>
      </c>
    </row>
    <row r="778">
      <c r="A778" s="21" t="n"/>
      <c r="B778" s="22" t="n"/>
      <c r="C778" s="16" t="n"/>
      <c r="D778" s="16" t="n"/>
      <c r="E778" s="13" t="n"/>
      <c r="F778" s="23">
        <f>IF(OR($A778="",$E778=""),"",Ajustes!$B$5+SUMIFS(Movimientos!$E$5:$E$1004,Movimientos!$B$5:$B$1004,"Ingreso",Movimientos!$A$5:$A$1004,"&lt;="&amp;$A778)-SUMIFS(Movimientos!$E$5:$E$1004,Movimientos!$B$5:$B$1004,"Gasto",Movimientos!$A$5:$A$1004,"&lt;="&amp;$A778)-(SUMIFS(Ahorro!$D$5:$D$504,Ahorro!$B$5:$B$504,"Aportación",Ahorro!$A$5:$A$504,"&lt;="&amp;$A778)-SUMIFS(Ahorro!$D$5:$D$504,Ahorro!$B$5:$B$504,"Retirada",Ahorro!$A$5:$A$504,"&lt;="&amp;$A778)))</f>
        <v/>
      </c>
    </row>
    <row r="779">
      <c r="A779" s="21" t="n"/>
      <c r="B779" s="22" t="n"/>
      <c r="C779" s="16" t="n"/>
      <c r="D779" s="16" t="n"/>
      <c r="E779" s="13" t="n"/>
      <c r="F779" s="23">
        <f>IF(OR($A779="",$E779=""),"",Ajustes!$B$5+SUMIFS(Movimientos!$E$5:$E$1004,Movimientos!$B$5:$B$1004,"Ingreso",Movimientos!$A$5:$A$1004,"&lt;="&amp;$A779)-SUMIFS(Movimientos!$E$5:$E$1004,Movimientos!$B$5:$B$1004,"Gasto",Movimientos!$A$5:$A$1004,"&lt;="&amp;$A779)-(SUMIFS(Ahorro!$D$5:$D$504,Ahorro!$B$5:$B$504,"Aportación",Ahorro!$A$5:$A$504,"&lt;="&amp;$A779)-SUMIFS(Ahorro!$D$5:$D$504,Ahorro!$B$5:$B$504,"Retirada",Ahorro!$A$5:$A$504,"&lt;="&amp;$A779)))</f>
        <v/>
      </c>
    </row>
    <row r="780">
      <c r="A780" s="21" t="n"/>
      <c r="B780" s="22" t="n"/>
      <c r="C780" s="16" t="n"/>
      <c r="D780" s="16" t="n"/>
      <c r="E780" s="13" t="n"/>
      <c r="F780" s="23">
        <f>IF(OR($A780="",$E780=""),"",Ajustes!$B$5+SUMIFS(Movimientos!$E$5:$E$1004,Movimientos!$B$5:$B$1004,"Ingreso",Movimientos!$A$5:$A$1004,"&lt;="&amp;$A780)-SUMIFS(Movimientos!$E$5:$E$1004,Movimientos!$B$5:$B$1004,"Gasto",Movimientos!$A$5:$A$1004,"&lt;="&amp;$A780)-(SUMIFS(Ahorro!$D$5:$D$504,Ahorro!$B$5:$B$504,"Aportación",Ahorro!$A$5:$A$504,"&lt;="&amp;$A780)-SUMIFS(Ahorro!$D$5:$D$504,Ahorro!$B$5:$B$504,"Retirada",Ahorro!$A$5:$A$504,"&lt;="&amp;$A780)))</f>
        <v/>
      </c>
    </row>
    <row r="781">
      <c r="A781" s="21" t="n"/>
      <c r="B781" s="22" t="n"/>
      <c r="C781" s="16" t="n"/>
      <c r="D781" s="16" t="n"/>
      <c r="E781" s="13" t="n"/>
      <c r="F781" s="23">
        <f>IF(OR($A781="",$E781=""),"",Ajustes!$B$5+SUMIFS(Movimientos!$E$5:$E$1004,Movimientos!$B$5:$B$1004,"Ingreso",Movimientos!$A$5:$A$1004,"&lt;="&amp;$A781)-SUMIFS(Movimientos!$E$5:$E$1004,Movimientos!$B$5:$B$1004,"Gasto",Movimientos!$A$5:$A$1004,"&lt;="&amp;$A781)-(SUMIFS(Ahorro!$D$5:$D$504,Ahorro!$B$5:$B$504,"Aportación",Ahorro!$A$5:$A$504,"&lt;="&amp;$A781)-SUMIFS(Ahorro!$D$5:$D$504,Ahorro!$B$5:$B$504,"Retirada",Ahorro!$A$5:$A$504,"&lt;="&amp;$A781)))</f>
        <v/>
      </c>
    </row>
    <row r="782">
      <c r="A782" s="21" t="n"/>
      <c r="B782" s="22" t="n"/>
      <c r="C782" s="16" t="n"/>
      <c r="D782" s="16" t="n"/>
      <c r="E782" s="13" t="n"/>
      <c r="F782" s="23">
        <f>IF(OR($A782="",$E782=""),"",Ajustes!$B$5+SUMIFS(Movimientos!$E$5:$E$1004,Movimientos!$B$5:$B$1004,"Ingreso",Movimientos!$A$5:$A$1004,"&lt;="&amp;$A782)-SUMIFS(Movimientos!$E$5:$E$1004,Movimientos!$B$5:$B$1004,"Gasto",Movimientos!$A$5:$A$1004,"&lt;="&amp;$A782)-(SUMIFS(Ahorro!$D$5:$D$504,Ahorro!$B$5:$B$504,"Aportación",Ahorro!$A$5:$A$504,"&lt;="&amp;$A782)-SUMIFS(Ahorro!$D$5:$D$504,Ahorro!$B$5:$B$504,"Retirada",Ahorro!$A$5:$A$504,"&lt;="&amp;$A782)))</f>
        <v/>
      </c>
    </row>
    <row r="783">
      <c r="A783" s="21" t="n"/>
      <c r="B783" s="22" t="n"/>
      <c r="C783" s="16" t="n"/>
      <c r="D783" s="16" t="n"/>
      <c r="E783" s="13" t="n"/>
      <c r="F783" s="23">
        <f>IF(OR($A783="",$E783=""),"",Ajustes!$B$5+SUMIFS(Movimientos!$E$5:$E$1004,Movimientos!$B$5:$B$1004,"Ingreso",Movimientos!$A$5:$A$1004,"&lt;="&amp;$A783)-SUMIFS(Movimientos!$E$5:$E$1004,Movimientos!$B$5:$B$1004,"Gasto",Movimientos!$A$5:$A$1004,"&lt;="&amp;$A783)-(SUMIFS(Ahorro!$D$5:$D$504,Ahorro!$B$5:$B$504,"Aportación",Ahorro!$A$5:$A$504,"&lt;="&amp;$A783)-SUMIFS(Ahorro!$D$5:$D$504,Ahorro!$B$5:$B$504,"Retirada",Ahorro!$A$5:$A$504,"&lt;="&amp;$A783)))</f>
        <v/>
      </c>
    </row>
    <row r="784">
      <c r="A784" s="21" t="n"/>
      <c r="B784" s="22" t="n"/>
      <c r="C784" s="16" t="n"/>
      <c r="D784" s="16" t="n"/>
      <c r="E784" s="13" t="n"/>
      <c r="F784" s="23">
        <f>IF(OR($A784="",$E784=""),"",Ajustes!$B$5+SUMIFS(Movimientos!$E$5:$E$1004,Movimientos!$B$5:$B$1004,"Ingreso",Movimientos!$A$5:$A$1004,"&lt;="&amp;$A784)-SUMIFS(Movimientos!$E$5:$E$1004,Movimientos!$B$5:$B$1004,"Gasto",Movimientos!$A$5:$A$1004,"&lt;="&amp;$A784)-(SUMIFS(Ahorro!$D$5:$D$504,Ahorro!$B$5:$B$504,"Aportación",Ahorro!$A$5:$A$504,"&lt;="&amp;$A784)-SUMIFS(Ahorro!$D$5:$D$504,Ahorro!$B$5:$B$504,"Retirada",Ahorro!$A$5:$A$504,"&lt;="&amp;$A784)))</f>
        <v/>
      </c>
    </row>
    <row r="785">
      <c r="A785" s="21" t="n"/>
      <c r="B785" s="22" t="n"/>
      <c r="C785" s="16" t="n"/>
      <c r="D785" s="16" t="n"/>
      <c r="E785" s="13" t="n"/>
      <c r="F785" s="23">
        <f>IF(OR($A785="",$E785=""),"",Ajustes!$B$5+SUMIFS(Movimientos!$E$5:$E$1004,Movimientos!$B$5:$B$1004,"Ingreso",Movimientos!$A$5:$A$1004,"&lt;="&amp;$A785)-SUMIFS(Movimientos!$E$5:$E$1004,Movimientos!$B$5:$B$1004,"Gasto",Movimientos!$A$5:$A$1004,"&lt;="&amp;$A785)-(SUMIFS(Ahorro!$D$5:$D$504,Ahorro!$B$5:$B$504,"Aportación",Ahorro!$A$5:$A$504,"&lt;="&amp;$A785)-SUMIFS(Ahorro!$D$5:$D$504,Ahorro!$B$5:$B$504,"Retirada",Ahorro!$A$5:$A$504,"&lt;="&amp;$A785)))</f>
        <v/>
      </c>
    </row>
    <row r="786">
      <c r="A786" s="21" t="n"/>
      <c r="B786" s="22" t="n"/>
      <c r="C786" s="16" t="n"/>
      <c r="D786" s="16" t="n"/>
      <c r="E786" s="13" t="n"/>
      <c r="F786" s="23">
        <f>IF(OR($A786="",$E786=""),"",Ajustes!$B$5+SUMIFS(Movimientos!$E$5:$E$1004,Movimientos!$B$5:$B$1004,"Ingreso",Movimientos!$A$5:$A$1004,"&lt;="&amp;$A786)-SUMIFS(Movimientos!$E$5:$E$1004,Movimientos!$B$5:$B$1004,"Gasto",Movimientos!$A$5:$A$1004,"&lt;="&amp;$A786)-(SUMIFS(Ahorro!$D$5:$D$504,Ahorro!$B$5:$B$504,"Aportación",Ahorro!$A$5:$A$504,"&lt;="&amp;$A786)-SUMIFS(Ahorro!$D$5:$D$504,Ahorro!$B$5:$B$504,"Retirada",Ahorro!$A$5:$A$504,"&lt;="&amp;$A786)))</f>
        <v/>
      </c>
    </row>
    <row r="787">
      <c r="A787" s="21" t="n"/>
      <c r="B787" s="22" t="n"/>
      <c r="C787" s="16" t="n"/>
      <c r="D787" s="16" t="n"/>
      <c r="E787" s="13" t="n"/>
      <c r="F787" s="23">
        <f>IF(OR($A787="",$E787=""),"",Ajustes!$B$5+SUMIFS(Movimientos!$E$5:$E$1004,Movimientos!$B$5:$B$1004,"Ingreso",Movimientos!$A$5:$A$1004,"&lt;="&amp;$A787)-SUMIFS(Movimientos!$E$5:$E$1004,Movimientos!$B$5:$B$1004,"Gasto",Movimientos!$A$5:$A$1004,"&lt;="&amp;$A787)-(SUMIFS(Ahorro!$D$5:$D$504,Ahorro!$B$5:$B$504,"Aportación",Ahorro!$A$5:$A$504,"&lt;="&amp;$A787)-SUMIFS(Ahorro!$D$5:$D$504,Ahorro!$B$5:$B$504,"Retirada",Ahorro!$A$5:$A$504,"&lt;="&amp;$A787)))</f>
        <v/>
      </c>
    </row>
    <row r="788">
      <c r="A788" s="21" t="n"/>
      <c r="B788" s="22" t="n"/>
      <c r="C788" s="16" t="n"/>
      <c r="D788" s="16" t="n"/>
      <c r="E788" s="13" t="n"/>
      <c r="F788" s="23">
        <f>IF(OR($A788="",$E788=""),"",Ajustes!$B$5+SUMIFS(Movimientos!$E$5:$E$1004,Movimientos!$B$5:$B$1004,"Ingreso",Movimientos!$A$5:$A$1004,"&lt;="&amp;$A788)-SUMIFS(Movimientos!$E$5:$E$1004,Movimientos!$B$5:$B$1004,"Gasto",Movimientos!$A$5:$A$1004,"&lt;="&amp;$A788)-(SUMIFS(Ahorro!$D$5:$D$504,Ahorro!$B$5:$B$504,"Aportación",Ahorro!$A$5:$A$504,"&lt;="&amp;$A788)-SUMIFS(Ahorro!$D$5:$D$504,Ahorro!$B$5:$B$504,"Retirada",Ahorro!$A$5:$A$504,"&lt;="&amp;$A788)))</f>
        <v/>
      </c>
    </row>
    <row r="789">
      <c r="A789" s="21" t="n"/>
      <c r="B789" s="22" t="n"/>
      <c r="C789" s="16" t="n"/>
      <c r="D789" s="16" t="n"/>
      <c r="E789" s="13" t="n"/>
      <c r="F789" s="23">
        <f>IF(OR($A789="",$E789=""),"",Ajustes!$B$5+SUMIFS(Movimientos!$E$5:$E$1004,Movimientos!$B$5:$B$1004,"Ingreso",Movimientos!$A$5:$A$1004,"&lt;="&amp;$A789)-SUMIFS(Movimientos!$E$5:$E$1004,Movimientos!$B$5:$B$1004,"Gasto",Movimientos!$A$5:$A$1004,"&lt;="&amp;$A789)-(SUMIFS(Ahorro!$D$5:$D$504,Ahorro!$B$5:$B$504,"Aportación",Ahorro!$A$5:$A$504,"&lt;="&amp;$A789)-SUMIFS(Ahorro!$D$5:$D$504,Ahorro!$B$5:$B$504,"Retirada",Ahorro!$A$5:$A$504,"&lt;="&amp;$A789)))</f>
        <v/>
      </c>
    </row>
    <row r="790">
      <c r="A790" s="21" t="n"/>
      <c r="B790" s="22" t="n"/>
      <c r="C790" s="16" t="n"/>
      <c r="D790" s="16" t="n"/>
      <c r="E790" s="13" t="n"/>
      <c r="F790" s="23">
        <f>IF(OR($A790="",$E790=""),"",Ajustes!$B$5+SUMIFS(Movimientos!$E$5:$E$1004,Movimientos!$B$5:$B$1004,"Ingreso",Movimientos!$A$5:$A$1004,"&lt;="&amp;$A790)-SUMIFS(Movimientos!$E$5:$E$1004,Movimientos!$B$5:$B$1004,"Gasto",Movimientos!$A$5:$A$1004,"&lt;="&amp;$A790)-(SUMIFS(Ahorro!$D$5:$D$504,Ahorro!$B$5:$B$504,"Aportación",Ahorro!$A$5:$A$504,"&lt;="&amp;$A790)-SUMIFS(Ahorro!$D$5:$D$504,Ahorro!$B$5:$B$504,"Retirada",Ahorro!$A$5:$A$504,"&lt;="&amp;$A790)))</f>
        <v/>
      </c>
    </row>
    <row r="791">
      <c r="A791" s="21" t="n"/>
      <c r="B791" s="22" t="n"/>
      <c r="C791" s="16" t="n"/>
      <c r="D791" s="16" t="n"/>
      <c r="E791" s="13" t="n"/>
      <c r="F791" s="23">
        <f>IF(OR($A791="",$E791=""),"",Ajustes!$B$5+SUMIFS(Movimientos!$E$5:$E$1004,Movimientos!$B$5:$B$1004,"Ingreso",Movimientos!$A$5:$A$1004,"&lt;="&amp;$A791)-SUMIFS(Movimientos!$E$5:$E$1004,Movimientos!$B$5:$B$1004,"Gasto",Movimientos!$A$5:$A$1004,"&lt;="&amp;$A791)-(SUMIFS(Ahorro!$D$5:$D$504,Ahorro!$B$5:$B$504,"Aportación",Ahorro!$A$5:$A$504,"&lt;="&amp;$A791)-SUMIFS(Ahorro!$D$5:$D$504,Ahorro!$B$5:$B$504,"Retirada",Ahorro!$A$5:$A$504,"&lt;="&amp;$A791)))</f>
        <v/>
      </c>
    </row>
    <row r="792">
      <c r="A792" s="21" t="n"/>
      <c r="B792" s="22" t="n"/>
      <c r="C792" s="16" t="n"/>
      <c r="D792" s="16" t="n"/>
      <c r="E792" s="13" t="n"/>
      <c r="F792" s="23">
        <f>IF(OR($A792="",$E792=""),"",Ajustes!$B$5+SUMIFS(Movimientos!$E$5:$E$1004,Movimientos!$B$5:$B$1004,"Ingreso",Movimientos!$A$5:$A$1004,"&lt;="&amp;$A792)-SUMIFS(Movimientos!$E$5:$E$1004,Movimientos!$B$5:$B$1004,"Gasto",Movimientos!$A$5:$A$1004,"&lt;="&amp;$A792)-(SUMIFS(Ahorro!$D$5:$D$504,Ahorro!$B$5:$B$504,"Aportación",Ahorro!$A$5:$A$504,"&lt;="&amp;$A792)-SUMIFS(Ahorro!$D$5:$D$504,Ahorro!$B$5:$B$504,"Retirada",Ahorro!$A$5:$A$504,"&lt;="&amp;$A792)))</f>
        <v/>
      </c>
    </row>
    <row r="793">
      <c r="A793" s="21" t="n"/>
      <c r="B793" s="22" t="n"/>
      <c r="C793" s="16" t="n"/>
      <c r="D793" s="16" t="n"/>
      <c r="E793" s="13" t="n"/>
      <c r="F793" s="23">
        <f>IF(OR($A793="",$E793=""),"",Ajustes!$B$5+SUMIFS(Movimientos!$E$5:$E$1004,Movimientos!$B$5:$B$1004,"Ingreso",Movimientos!$A$5:$A$1004,"&lt;="&amp;$A793)-SUMIFS(Movimientos!$E$5:$E$1004,Movimientos!$B$5:$B$1004,"Gasto",Movimientos!$A$5:$A$1004,"&lt;="&amp;$A793)-(SUMIFS(Ahorro!$D$5:$D$504,Ahorro!$B$5:$B$504,"Aportación",Ahorro!$A$5:$A$504,"&lt;="&amp;$A793)-SUMIFS(Ahorro!$D$5:$D$504,Ahorro!$B$5:$B$504,"Retirada",Ahorro!$A$5:$A$504,"&lt;="&amp;$A793)))</f>
        <v/>
      </c>
    </row>
    <row r="794">
      <c r="A794" s="21" t="n"/>
      <c r="B794" s="22" t="n"/>
      <c r="C794" s="16" t="n"/>
      <c r="D794" s="16" t="n"/>
      <c r="E794" s="13" t="n"/>
      <c r="F794" s="23">
        <f>IF(OR($A794="",$E794=""),"",Ajustes!$B$5+SUMIFS(Movimientos!$E$5:$E$1004,Movimientos!$B$5:$B$1004,"Ingreso",Movimientos!$A$5:$A$1004,"&lt;="&amp;$A794)-SUMIFS(Movimientos!$E$5:$E$1004,Movimientos!$B$5:$B$1004,"Gasto",Movimientos!$A$5:$A$1004,"&lt;="&amp;$A794)-(SUMIFS(Ahorro!$D$5:$D$504,Ahorro!$B$5:$B$504,"Aportación",Ahorro!$A$5:$A$504,"&lt;="&amp;$A794)-SUMIFS(Ahorro!$D$5:$D$504,Ahorro!$B$5:$B$504,"Retirada",Ahorro!$A$5:$A$504,"&lt;="&amp;$A794)))</f>
        <v/>
      </c>
    </row>
    <row r="795">
      <c r="A795" s="21" t="n"/>
      <c r="B795" s="22" t="n"/>
      <c r="C795" s="16" t="n"/>
      <c r="D795" s="16" t="n"/>
      <c r="E795" s="13" t="n"/>
      <c r="F795" s="23">
        <f>IF(OR($A795="",$E795=""),"",Ajustes!$B$5+SUMIFS(Movimientos!$E$5:$E$1004,Movimientos!$B$5:$B$1004,"Ingreso",Movimientos!$A$5:$A$1004,"&lt;="&amp;$A795)-SUMIFS(Movimientos!$E$5:$E$1004,Movimientos!$B$5:$B$1004,"Gasto",Movimientos!$A$5:$A$1004,"&lt;="&amp;$A795)-(SUMIFS(Ahorro!$D$5:$D$504,Ahorro!$B$5:$B$504,"Aportación",Ahorro!$A$5:$A$504,"&lt;="&amp;$A795)-SUMIFS(Ahorro!$D$5:$D$504,Ahorro!$B$5:$B$504,"Retirada",Ahorro!$A$5:$A$504,"&lt;="&amp;$A795)))</f>
        <v/>
      </c>
    </row>
    <row r="796">
      <c r="A796" s="21" t="n"/>
      <c r="B796" s="22" t="n"/>
      <c r="C796" s="16" t="n"/>
      <c r="D796" s="16" t="n"/>
      <c r="E796" s="13" t="n"/>
      <c r="F796" s="23">
        <f>IF(OR($A796="",$E796=""),"",Ajustes!$B$5+SUMIFS(Movimientos!$E$5:$E$1004,Movimientos!$B$5:$B$1004,"Ingreso",Movimientos!$A$5:$A$1004,"&lt;="&amp;$A796)-SUMIFS(Movimientos!$E$5:$E$1004,Movimientos!$B$5:$B$1004,"Gasto",Movimientos!$A$5:$A$1004,"&lt;="&amp;$A796)-(SUMIFS(Ahorro!$D$5:$D$504,Ahorro!$B$5:$B$504,"Aportación",Ahorro!$A$5:$A$504,"&lt;="&amp;$A796)-SUMIFS(Ahorro!$D$5:$D$504,Ahorro!$B$5:$B$504,"Retirada",Ahorro!$A$5:$A$504,"&lt;="&amp;$A796)))</f>
        <v/>
      </c>
    </row>
    <row r="797">
      <c r="A797" s="21" t="n"/>
      <c r="B797" s="22" t="n"/>
      <c r="C797" s="16" t="n"/>
      <c r="D797" s="16" t="n"/>
      <c r="E797" s="13" t="n"/>
      <c r="F797" s="23">
        <f>IF(OR($A797="",$E797=""),"",Ajustes!$B$5+SUMIFS(Movimientos!$E$5:$E$1004,Movimientos!$B$5:$B$1004,"Ingreso",Movimientos!$A$5:$A$1004,"&lt;="&amp;$A797)-SUMIFS(Movimientos!$E$5:$E$1004,Movimientos!$B$5:$B$1004,"Gasto",Movimientos!$A$5:$A$1004,"&lt;="&amp;$A797)-(SUMIFS(Ahorro!$D$5:$D$504,Ahorro!$B$5:$B$504,"Aportación",Ahorro!$A$5:$A$504,"&lt;="&amp;$A797)-SUMIFS(Ahorro!$D$5:$D$504,Ahorro!$B$5:$B$504,"Retirada",Ahorro!$A$5:$A$504,"&lt;="&amp;$A797)))</f>
        <v/>
      </c>
    </row>
    <row r="798">
      <c r="A798" s="21" t="n"/>
      <c r="B798" s="22" t="n"/>
      <c r="C798" s="16" t="n"/>
      <c r="D798" s="16" t="n"/>
      <c r="E798" s="13" t="n"/>
      <c r="F798" s="23">
        <f>IF(OR($A798="",$E798=""),"",Ajustes!$B$5+SUMIFS(Movimientos!$E$5:$E$1004,Movimientos!$B$5:$B$1004,"Ingreso",Movimientos!$A$5:$A$1004,"&lt;="&amp;$A798)-SUMIFS(Movimientos!$E$5:$E$1004,Movimientos!$B$5:$B$1004,"Gasto",Movimientos!$A$5:$A$1004,"&lt;="&amp;$A798)-(SUMIFS(Ahorro!$D$5:$D$504,Ahorro!$B$5:$B$504,"Aportación",Ahorro!$A$5:$A$504,"&lt;="&amp;$A798)-SUMIFS(Ahorro!$D$5:$D$504,Ahorro!$B$5:$B$504,"Retirada",Ahorro!$A$5:$A$504,"&lt;="&amp;$A798)))</f>
        <v/>
      </c>
    </row>
    <row r="799">
      <c r="A799" s="21" t="n"/>
      <c r="B799" s="22" t="n"/>
      <c r="C799" s="16" t="n"/>
      <c r="D799" s="16" t="n"/>
      <c r="E799" s="13" t="n"/>
      <c r="F799" s="23">
        <f>IF(OR($A799="",$E799=""),"",Ajustes!$B$5+SUMIFS(Movimientos!$E$5:$E$1004,Movimientos!$B$5:$B$1004,"Ingreso",Movimientos!$A$5:$A$1004,"&lt;="&amp;$A799)-SUMIFS(Movimientos!$E$5:$E$1004,Movimientos!$B$5:$B$1004,"Gasto",Movimientos!$A$5:$A$1004,"&lt;="&amp;$A799)-(SUMIFS(Ahorro!$D$5:$D$504,Ahorro!$B$5:$B$504,"Aportación",Ahorro!$A$5:$A$504,"&lt;="&amp;$A799)-SUMIFS(Ahorro!$D$5:$D$504,Ahorro!$B$5:$B$504,"Retirada",Ahorro!$A$5:$A$504,"&lt;="&amp;$A799)))</f>
        <v/>
      </c>
    </row>
    <row r="800">
      <c r="A800" s="21" t="n"/>
      <c r="B800" s="22" t="n"/>
      <c r="C800" s="16" t="n"/>
      <c r="D800" s="16" t="n"/>
      <c r="E800" s="13" t="n"/>
      <c r="F800" s="23">
        <f>IF(OR($A800="",$E800=""),"",Ajustes!$B$5+SUMIFS(Movimientos!$E$5:$E$1004,Movimientos!$B$5:$B$1004,"Ingreso",Movimientos!$A$5:$A$1004,"&lt;="&amp;$A800)-SUMIFS(Movimientos!$E$5:$E$1004,Movimientos!$B$5:$B$1004,"Gasto",Movimientos!$A$5:$A$1004,"&lt;="&amp;$A800)-(SUMIFS(Ahorro!$D$5:$D$504,Ahorro!$B$5:$B$504,"Aportación",Ahorro!$A$5:$A$504,"&lt;="&amp;$A800)-SUMIFS(Ahorro!$D$5:$D$504,Ahorro!$B$5:$B$504,"Retirada",Ahorro!$A$5:$A$504,"&lt;="&amp;$A800)))</f>
        <v/>
      </c>
    </row>
    <row r="801">
      <c r="A801" s="21" t="n"/>
      <c r="B801" s="22" t="n"/>
      <c r="C801" s="16" t="n"/>
      <c r="D801" s="16" t="n"/>
      <c r="E801" s="13" t="n"/>
      <c r="F801" s="23">
        <f>IF(OR($A801="",$E801=""),"",Ajustes!$B$5+SUMIFS(Movimientos!$E$5:$E$1004,Movimientos!$B$5:$B$1004,"Ingreso",Movimientos!$A$5:$A$1004,"&lt;="&amp;$A801)-SUMIFS(Movimientos!$E$5:$E$1004,Movimientos!$B$5:$B$1004,"Gasto",Movimientos!$A$5:$A$1004,"&lt;="&amp;$A801)-(SUMIFS(Ahorro!$D$5:$D$504,Ahorro!$B$5:$B$504,"Aportación",Ahorro!$A$5:$A$504,"&lt;="&amp;$A801)-SUMIFS(Ahorro!$D$5:$D$504,Ahorro!$B$5:$B$504,"Retirada",Ahorro!$A$5:$A$504,"&lt;="&amp;$A801)))</f>
        <v/>
      </c>
    </row>
    <row r="802">
      <c r="A802" s="21" t="n"/>
      <c r="B802" s="22" t="n"/>
      <c r="C802" s="16" t="n"/>
      <c r="D802" s="16" t="n"/>
      <c r="E802" s="13" t="n"/>
      <c r="F802" s="23">
        <f>IF(OR($A802="",$E802=""),"",Ajustes!$B$5+SUMIFS(Movimientos!$E$5:$E$1004,Movimientos!$B$5:$B$1004,"Ingreso",Movimientos!$A$5:$A$1004,"&lt;="&amp;$A802)-SUMIFS(Movimientos!$E$5:$E$1004,Movimientos!$B$5:$B$1004,"Gasto",Movimientos!$A$5:$A$1004,"&lt;="&amp;$A802)-(SUMIFS(Ahorro!$D$5:$D$504,Ahorro!$B$5:$B$504,"Aportación",Ahorro!$A$5:$A$504,"&lt;="&amp;$A802)-SUMIFS(Ahorro!$D$5:$D$504,Ahorro!$B$5:$B$504,"Retirada",Ahorro!$A$5:$A$504,"&lt;="&amp;$A802)))</f>
        <v/>
      </c>
    </row>
    <row r="803">
      <c r="A803" s="21" t="n"/>
      <c r="B803" s="22" t="n"/>
      <c r="C803" s="16" t="n"/>
      <c r="D803" s="16" t="n"/>
      <c r="E803" s="13" t="n"/>
      <c r="F803" s="23">
        <f>IF(OR($A803="",$E803=""),"",Ajustes!$B$5+SUMIFS(Movimientos!$E$5:$E$1004,Movimientos!$B$5:$B$1004,"Ingreso",Movimientos!$A$5:$A$1004,"&lt;="&amp;$A803)-SUMIFS(Movimientos!$E$5:$E$1004,Movimientos!$B$5:$B$1004,"Gasto",Movimientos!$A$5:$A$1004,"&lt;="&amp;$A803)-(SUMIFS(Ahorro!$D$5:$D$504,Ahorro!$B$5:$B$504,"Aportación",Ahorro!$A$5:$A$504,"&lt;="&amp;$A803)-SUMIFS(Ahorro!$D$5:$D$504,Ahorro!$B$5:$B$504,"Retirada",Ahorro!$A$5:$A$504,"&lt;="&amp;$A803)))</f>
        <v/>
      </c>
    </row>
    <row r="804">
      <c r="A804" s="21" t="n"/>
      <c r="B804" s="22" t="n"/>
      <c r="C804" s="16" t="n"/>
      <c r="D804" s="16" t="n"/>
      <c r="E804" s="13" t="n"/>
      <c r="F804" s="23">
        <f>IF(OR($A804="",$E804=""),"",Ajustes!$B$5+SUMIFS(Movimientos!$E$5:$E$1004,Movimientos!$B$5:$B$1004,"Ingreso",Movimientos!$A$5:$A$1004,"&lt;="&amp;$A804)-SUMIFS(Movimientos!$E$5:$E$1004,Movimientos!$B$5:$B$1004,"Gasto",Movimientos!$A$5:$A$1004,"&lt;="&amp;$A804)-(SUMIFS(Ahorro!$D$5:$D$504,Ahorro!$B$5:$B$504,"Aportación",Ahorro!$A$5:$A$504,"&lt;="&amp;$A804)-SUMIFS(Ahorro!$D$5:$D$504,Ahorro!$B$5:$B$504,"Retirada",Ahorro!$A$5:$A$504,"&lt;="&amp;$A804)))</f>
        <v/>
      </c>
    </row>
    <row r="805">
      <c r="A805" s="21" t="n"/>
      <c r="B805" s="22" t="n"/>
      <c r="C805" s="16" t="n"/>
      <c r="D805" s="16" t="n"/>
      <c r="E805" s="13" t="n"/>
      <c r="F805" s="23">
        <f>IF(OR($A805="",$E805=""),"",Ajustes!$B$5+SUMIFS(Movimientos!$E$5:$E$1004,Movimientos!$B$5:$B$1004,"Ingreso",Movimientos!$A$5:$A$1004,"&lt;="&amp;$A805)-SUMIFS(Movimientos!$E$5:$E$1004,Movimientos!$B$5:$B$1004,"Gasto",Movimientos!$A$5:$A$1004,"&lt;="&amp;$A805)-(SUMIFS(Ahorro!$D$5:$D$504,Ahorro!$B$5:$B$504,"Aportación",Ahorro!$A$5:$A$504,"&lt;="&amp;$A805)-SUMIFS(Ahorro!$D$5:$D$504,Ahorro!$B$5:$B$504,"Retirada",Ahorro!$A$5:$A$504,"&lt;="&amp;$A805)))</f>
        <v/>
      </c>
    </row>
    <row r="806">
      <c r="A806" s="21" t="n"/>
      <c r="B806" s="22" t="n"/>
      <c r="C806" s="16" t="n"/>
      <c r="D806" s="16" t="n"/>
      <c r="E806" s="13" t="n"/>
      <c r="F806" s="23">
        <f>IF(OR($A806="",$E806=""),"",Ajustes!$B$5+SUMIFS(Movimientos!$E$5:$E$1004,Movimientos!$B$5:$B$1004,"Ingreso",Movimientos!$A$5:$A$1004,"&lt;="&amp;$A806)-SUMIFS(Movimientos!$E$5:$E$1004,Movimientos!$B$5:$B$1004,"Gasto",Movimientos!$A$5:$A$1004,"&lt;="&amp;$A806)-(SUMIFS(Ahorro!$D$5:$D$504,Ahorro!$B$5:$B$504,"Aportación",Ahorro!$A$5:$A$504,"&lt;="&amp;$A806)-SUMIFS(Ahorro!$D$5:$D$504,Ahorro!$B$5:$B$504,"Retirada",Ahorro!$A$5:$A$504,"&lt;="&amp;$A806)))</f>
        <v/>
      </c>
    </row>
    <row r="807">
      <c r="A807" s="21" t="n"/>
      <c r="B807" s="22" t="n"/>
      <c r="C807" s="16" t="n"/>
      <c r="D807" s="16" t="n"/>
      <c r="E807" s="13" t="n"/>
      <c r="F807" s="23">
        <f>IF(OR($A807="",$E807=""),"",Ajustes!$B$5+SUMIFS(Movimientos!$E$5:$E$1004,Movimientos!$B$5:$B$1004,"Ingreso",Movimientos!$A$5:$A$1004,"&lt;="&amp;$A807)-SUMIFS(Movimientos!$E$5:$E$1004,Movimientos!$B$5:$B$1004,"Gasto",Movimientos!$A$5:$A$1004,"&lt;="&amp;$A807)-(SUMIFS(Ahorro!$D$5:$D$504,Ahorro!$B$5:$B$504,"Aportación",Ahorro!$A$5:$A$504,"&lt;="&amp;$A807)-SUMIFS(Ahorro!$D$5:$D$504,Ahorro!$B$5:$B$504,"Retirada",Ahorro!$A$5:$A$504,"&lt;="&amp;$A807)))</f>
        <v/>
      </c>
    </row>
    <row r="808">
      <c r="A808" s="21" t="n"/>
      <c r="B808" s="22" t="n"/>
      <c r="C808" s="16" t="n"/>
      <c r="D808" s="16" t="n"/>
      <c r="E808" s="13" t="n"/>
      <c r="F808" s="23">
        <f>IF(OR($A808="",$E808=""),"",Ajustes!$B$5+SUMIFS(Movimientos!$E$5:$E$1004,Movimientos!$B$5:$B$1004,"Ingreso",Movimientos!$A$5:$A$1004,"&lt;="&amp;$A808)-SUMIFS(Movimientos!$E$5:$E$1004,Movimientos!$B$5:$B$1004,"Gasto",Movimientos!$A$5:$A$1004,"&lt;="&amp;$A808)-(SUMIFS(Ahorro!$D$5:$D$504,Ahorro!$B$5:$B$504,"Aportación",Ahorro!$A$5:$A$504,"&lt;="&amp;$A808)-SUMIFS(Ahorro!$D$5:$D$504,Ahorro!$B$5:$B$504,"Retirada",Ahorro!$A$5:$A$504,"&lt;="&amp;$A808)))</f>
        <v/>
      </c>
    </row>
    <row r="809">
      <c r="A809" s="21" t="n"/>
      <c r="B809" s="22" t="n"/>
      <c r="C809" s="16" t="n"/>
      <c r="D809" s="16" t="n"/>
      <c r="E809" s="13" t="n"/>
      <c r="F809" s="23">
        <f>IF(OR($A809="",$E809=""),"",Ajustes!$B$5+SUMIFS(Movimientos!$E$5:$E$1004,Movimientos!$B$5:$B$1004,"Ingreso",Movimientos!$A$5:$A$1004,"&lt;="&amp;$A809)-SUMIFS(Movimientos!$E$5:$E$1004,Movimientos!$B$5:$B$1004,"Gasto",Movimientos!$A$5:$A$1004,"&lt;="&amp;$A809)-(SUMIFS(Ahorro!$D$5:$D$504,Ahorro!$B$5:$B$504,"Aportación",Ahorro!$A$5:$A$504,"&lt;="&amp;$A809)-SUMIFS(Ahorro!$D$5:$D$504,Ahorro!$B$5:$B$504,"Retirada",Ahorro!$A$5:$A$504,"&lt;="&amp;$A809)))</f>
        <v/>
      </c>
    </row>
    <row r="810">
      <c r="A810" s="21" t="n"/>
      <c r="B810" s="22" t="n"/>
      <c r="C810" s="16" t="n"/>
      <c r="D810" s="16" t="n"/>
      <c r="E810" s="13" t="n"/>
      <c r="F810" s="23">
        <f>IF(OR($A810="",$E810=""),"",Ajustes!$B$5+SUMIFS(Movimientos!$E$5:$E$1004,Movimientos!$B$5:$B$1004,"Ingreso",Movimientos!$A$5:$A$1004,"&lt;="&amp;$A810)-SUMIFS(Movimientos!$E$5:$E$1004,Movimientos!$B$5:$B$1004,"Gasto",Movimientos!$A$5:$A$1004,"&lt;="&amp;$A810)-(SUMIFS(Ahorro!$D$5:$D$504,Ahorro!$B$5:$B$504,"Aportación",Ahorro!$A$5:$A$504,"&lt;="&amp;$A810)-SUMIFS(Ahorro!$D$5:$D$504,Ahorro!$B$5:$B$504,"Retirada",Ahorro!$A$5:$A$504,"&lt;="&amp;$A810)))</f>
        <v/>
      </c>
    </row>
    <row r="811">
      <c r="A811" s="21" t="n"/>
      <c r="B811" s="22" t="n"/>
      <c r="C811" s="16" t="n"/>
      <c r="D811" s="16" t="n"/>
      <c r="E811" s="13" t="n"/>
      <c r="F811" s="23">
        <f>IF(OR($A811="",$E811=""),"",Ajustes!$B$5+SUMIFS(Movimientos!$E$5:$E$1004,Movimientos!$B$5:$B$1004,"Ingreso",Movimientos!$A$5:$A$1004,"&lt;="&amp;$A811)-SUMIFS(Movimientos!$E$5:$E$1004,Movimientos!$B$5:$B$1004,"Gasto",Movimientos!$A$5:$A$1004,"&lt;="&amp;$A811)-(SUMIFS(Ahorro!$D$5:$D$504,Ahorro!$B$5:$B$504,"Aportación",Ahorro!$A$5:$A$504,"&lt;="&amp;$A811)-SUMIFS(Ahorro!$D$5:$D$504,Ahorro!$B$5:$B$504,"Retirada",Ahorro!$A$5:$A$504,"&lt;="&amp;$A811)))</f>
        <v/>
      </c>
    </row>
    <row r="812">
      <c r="A812" s="21" t="n"/>
      <c r="B812" s="22" t="n"/>
      <c r="C812" s="16" t="n"/>
      <c r="D812" s="16" t="n"/>
      <c r="E812" s="13" t="n"/>
      <c r="F812" s="23">
        <f>IF(OR($A812="",$E812=""),"",Ajustes!$B$5+SUMIFS(Movimientos!$E$5:$E$1004,Movimientos!$B$5:$B$1004,"Ingreso",Movimientos!$A$5:$A$1004,"&lt;="&amp;$A812)-SUMIFS(Movimientos!$E$5:$E$1004,Movimientos!$B$5:$B$1004,"Gasto",Movimientos!$A$5:$A$1004,"&lt;="&amp;$A812)-(SUMIFS(Ahorro!$D$5:$D$504,Ahorro!$B$5:$B$504,"Aportación",Ahorro!$A$5:$A$504,"&lt;="&amp;$A812)-SUMIFS(Ahorro!$D$5:$D$504,Ahorro!$B$5:$B$504,"Retirada",Ahorro!$A$5:$A$504,"&lt;="&amp;$A812)))</f>
        <v/>
      </c>
    </row>
    <row r="813">
      <c r="A813" s="21" t="n"/>
      <c r="B813" s="22" t="n"/>
      <c r="C813" s="16" t="n"/>
      <c r="D813" s="16" t="n"/>
      <c r="E813" s="13" t="n"/>
      <c r="F813" s="23">
        <f>IF(OR($A813="",$E813=""),"",Ajustes!$B$5+SUMIFS(Movimientos!$E$5:$E$1004,Movimientos!$B$5:$B$1004,"Ingreso",Movimientos!$A$5:$A$1004,"&lt;="&amp;$A813)-SUMIFS(Movimientos!$E$5:$E$1004,Movimientos!$B$5:$B$1004,"Gasto",Movimientos!$A$5:$A$1004,"&lt;="&amp;$A813)-(SUMIFS(Ahorro!$D$5:$D$504,Ahorro!$B$5:$B$504,"Aportación",Ahorro!$A$5:$A$504,"&lt;="&amp;$A813)-SUMIFS(Ahorro!$D$5:$D$504,Ahorro!$B$5:$B$504,"Retirada",Ahorro!$A$5:$A$504,"&lt;="&amp;$A813)))</f>
        <v/>
      </c>
    </row>
    <row r="814">
      <c r="A814" s="21" t="n"/>
      <c r="B814" s="22" t="n"/>
      <c r="C814" s="16" t="n"/>
      <c r="D814" s="16" t="n"/>
      <c r="E814" s="13" t="n"/>
      <c r="F814" s="23">
        <f>IF(OR($A814="",$E814=""),"",Ajustes!$B$5+SUMIFS(Movimientos!$E$5:$E$1004,Movimientos!$B$5:$B$1004,"Ingreso",Movimientos!$A$5:$A$1004,"&lt;="&amp;$A814)-SUMIFS(Movimientos!$E$5:$E$1004,Movimientos!$B$5:$B$1004,"Gasto",Movimientos!$A$5:$A$1004,"&lt;="&amp;$A814)-(SUMIFS(Ahorro!$D$5:$D$504,Ahorro!$B$5:$B$504,"Aportación",Ahorro!$A$5:$A$504,"&lt;="&amp;$A814)-SUMIFS(Ahorro!$D$5:$D$504,Ahorro!$B$5:$B$504,"Retirada",Ahorro!$A$5:$A$504,"&lt;="&amp;$A814)))</f>
        <v/>
      </c>
    </row>
    <row r="815">
      <c r="A815" s="21" t="n"/>
      <c r="B815" s="22" t="n"/>
      <c r="C815" s="16" t="n"/>
      <c r="D815" s="16" t="n"/>
      <c r="E815" s="13" t="n"/>
      <c r="F815" s="23">
        <f>IF(OR($A815="",$E815=""),"",Ajustes!$B$5+SUMIFS(Movimientos!$E$5:$E$1004,Movimientos!$B$5:$B$1004,"Ingreso",Movimientos!$A$5:$A$1004,"&lt;="&amp;$A815)-SUMIFS(Movimientos!$E$5:$E$1004,Movimientos!$B$5:$B$1004,"Gasto",Movimientos!$A$5:$A$1004,"&lt;="&amp;$A815)-(SUMIFS(Ahorro!$D$5:$D$504,Ahorro!$B$5:$B$504,"Aportación",Ahorro!$A$5:$A$504,"&lt;="&amp;$A815)-SUMIFS(Ahorro!$D$5:$D$504,Ahorro!$B$5:$B$504,"Retirada",Ahorro!$A$5:$A$504,"&lt;="&amp;$A815)))</f>
        <v/>
      </c>
    </row>
    <row r="816">
      <c r="A816" s="21" t="n"/>
      <c r="B816" s="22" t="n"/>
      <c r="C816" s="16" t="n"/>
      <c r="D816" s="16" t="n"/>
      <c r="E816" s="13" t="n"/>
      <c r="F816" s="23">
        <f>IF(OR($A816="",$E816=""),"",Ajustes!$B$5+SUMIFS(Movimientos!$E$5:$E$1004,Movimientos!$B$5:$B$1004,"Ingreso",Movimientos!$A$5:$A$1004,"&lt;="&amp;$A816)-SUMIFS(Movimientos!$E$5:$E$1004,Movimientos!$B$5:$B$1004,"Gasto",Movimientos!$A$5:$A$1004,"&lt;="&amp;$A816)-(SUMIFS(Ahorro!$D$5:$D$504,Ahorro!$B$5:$B$504,"Aportación",Ahorro!$A$5:$A$504,"&lt;="&amp;$A816)-SUMIFS(Ahorro!$D$5:$D$504,Ahorro!$B$5:$B$504,"Retirada",Ahorro!$A$5:$A$504,"&lt;="&amp;$A816)))</f>
        <v/>
      </c>
    </row>
    <row r="817">
      <c r="A817" s="21" t="n"/>
      <c r="B817" s="22" t="n"/>
      <c r="C817" s="16" t="n"/>
      <c r="D817" s="16" t="n"/>
      <c r="E817" s="13" t="n"/>
      <c r="F817" s="23">
        <f>IF(OR($A817="",$E817=""),"",Ajustes!$B$5+SUMIFS(Movimientos!$E$5:$E$1004,Movimientos!$B$5:$B$1004,"Ingreso",Movimientos!$A$5:$A$1004,"&lt;="&amp;$A817)-SUMIFS(Movimientos!$E$5:$E$1004,Movimientos!$B$5:$B$1004,"Gasto",Movimientos!$A$5:$A$1004,"&lt;="&amp;$A817)-(SUMIFS(Ahorro!$D$5:$D$504,Ahorro!$B$5:$B$504,"Aportación",Ahorro!$A$5:$A$504,"&lt;="&amp;$A817)-SUMIFS(Ahorro!$D$5:$D$504,Ahorro!$B$5:$B$504,"Retirada",Ahorro!$A$5:$A$504,"&lt;="&amp;$A817)))</f>
        <v/>
      </c>
    </row>
    <row r="818">
      <c r="A818" s="21" t="n"/>
      <c r="B818" s="22" t="n"/>
      <c r="C818" s="16" t="n"/>
      <c r="D818" s="16" t="n"/>
      <c r="E818" s="13" t="n"/>
      <c r="F818" s="23">
        <f>IF(OR($A818="",$E818=""),"",Ajustes!$B$5+SUMIFS(Movimientos!$E$5:$E$1004,Movimientos!$B$5:$B$1004,"Ingreso",Movimientos!$A$5:$A$1004,"&lt;="&amp;$A818)-SUMIFS(Movimientos!$E$5:$E$1004,Movimientos!$B$5:$B$1004,"Gasto",Movimientos!$A$5:$A$1004,"&lt;="&amp;$A818)-(SUMIFS(Ahorro!$D$5:$D$504,Ahorro!$B$5:$B$504,"Aportación",Ahorro!$A$5:$A$504,"&lt;="&amp;$A818)-SUMIFS(Ahorro!$D$5:$D$504,Ahorro!$B$5:$B$504,"Retirada",Ahorro!$A$5:$A$504,"&lt;="&amp;$A818)))</f>
        <v/>
      </c>
    </row>
    <row r="819">
      <c r="A819" s="21" t="n"/>
      <c r="B819" s="22" t="n"/>
      <c r="C819" s="16" t="n"/>
      <c r="D819" s="16" t="n"/>
      <c r="E819" s="13" t="n"/>
      <c r="F819" s="23">
        <f>IF(OR($A819="",$E819=""),"",Ajustes!$B$5+SUMIFS(Movimientos!$E$5:$E$1004,Movimientos!$B$5:$B$1004,"Ingreso",Movimientos!$A$5:$A$1004,"&lt;="&amp;$A819)-SUMIFS(Movimientos!$E$5:$E$1004,Movimientos!$B$5:$B$1004,"Gasto",Movimientos!$A$5:$A$1004,"&lt;="&amp;$A819)-(SUMIFS(Ahorro!$D$5:$D$504,Ahorro!$B$5:$B$504,"Aportación",Ahorro!$A$5:$A$504,"&lt;="&amp;$A819)-SUMIFS(Ahorro!$D$5:$D$504,Ahorro!$B$5:$B$504,"Retirada",Ahorro!$A$5:$A$504,"&lt;="&amp;$A819)))</f>
        <v/>
      </c>
    </row>
    <row r="820">
      <c r="A820" s="21" t="n"/>
      <c r="B820" s="22" t="n"/>
      <c r="C820" s="16" t="n"/>
      <c r="D820" s="16" t="n"/>
      <c r="E820" s="13" t="n"/>
      <c r="F820" s="23">
        <f>IF(OR($A820="",$E820=""),"",Ajustes!$B$5+SUMIFS(Movimientos!$E$5:$E$1004,Movimientos!$B$5:$B$1004,"Ingreso",Movimientos!$A$5:$A$1004,"&lt;="&amp;$A820)-SUMIFS(Movimientos!$E$5:$E$1004,Movimientos!$B$5:$B$1004,"Gasto",Movimientos!$A$5:$A$1004,"&lt;="&amp;$A820)-(SUMIFS(Ahorro!$D$5:$D$504,Ahorro!$B$5:$B$504,"Aportación",Ahorro!$A$5:$A$504,"&lt;="&amp;$A820)-SUMIFS(Ahorro!$D$5:$D$504,Ahorro!$B$5:$B$504,"Retirada",Ahorro!$A$5:$A$504,"&lt;="&amp;$A820)))</f>
        <v/>
      </c>
    </row>
    <row r="821">
      <c r="A821" s="21" t="n"/>
      <c r="B821" s="22" t="n"/>
      <c r="C821" s="16" t="n"/>
      <c r="D821" s="16" t="n"/>
      <c r="E821" s="13" t="n"/>
      <c r="F821" s="23">
        <f>IF(OR($A821="",$E821=""),"",Ajustes!$B$5+SUMIFS(Movimientos!$E$5:$E$1004,Movimientos!$B$5:$B$1004,"Ingreso",Movimientos!$A$5:$A$1004,"&lt;="&amp;$A821)-SUMIFS(Movimientos!$E$5:$E$1004,Movimientos!$B$5:$B$1004,"Gasto",Movimientos!$A$5:$A$1004,"&lt;="&amp;$A821)-(SUMIFS(Ahorro!$D$5:$D$504,Ahorro!$B$5:$B$504,"Aportación",Ahorro!$A$5:$A$504,"&lt;="&amp;$A821)-SUMIFS(Ahorro!$D$5:$D$504,Ahorro!$B$5:$B$504,"Retirada",Ahorro!$A$5:$A$504,"&lt;="&amp;$A821)))</f>
        <v/>
      </c>
    </row>
    <row r="822">
      <c r="A822" s="21" t="n"/>
      <c r="B822" s="22" t="n"/>
      <c r="C822" s="16" t="n"/>
      <c r="D822" s="16" t="n"/>
      <c r="E822" s="13" t="n"/>
      <c r="F822" s="23">
        <f>IF(OR($A822="",$E822=""),"",Ajustes!$B$5+SUMIFS(Movimientos!$E$5:$E$1004,Movimientos!$B$5:$B$1004,"Ingreso",Movimientos!$A$5:$A$1004,"&lt;="&amp;$A822)-SUMIFS(Movimientos!$E$5:$E$1004,Movimientos!$B$5:$B$1004,"Gasto",Movimientos!$A$5:$A$1004,"&lt;="&amp;$A822)-(SUMIFS(Ahorro!$D$5:$D$504,Ahorro!$B$5:$B$504,"Aportación",Ahorro!$A$5:$A$504,"&lt;="&amp;$A822)-SUMIFS(Ahorro!$D$5:$D$504,Ahorro!$B$5:$B$504,"Retirada",Ahorro!$A$5:$A$504,"&lt;="&amp;$A822)))</f>
        <v/>
      </c>
    </row>
    <row r="823">
      <c r="A823" s="21" t="n"/>
      <c r="B823" s="22" t="n"/>
      <c r="C823" s="16" t="n"/>
      <c r="D823" s="16" t="n"/>
      <c r="E823" s="13" t="n"/>
      <c r="F823" s="23">
        <f>IF(OR($A823="",$E823=""),"",Ajustes!$B$5+SUMIFS(Movimientos!$E$5:$E$1004,Movimientos!$B$5:$B$1004,"Ingreso",Movimientos!$A$5:$A$1004,"&lt;="&amp;$A823)-SUMIFS(Movimientos!$E$5:$E$1004,Movimientos!$B$5:$B$1004,"Gasto",Movimientos!$A$5:$A$1004,"&lt;="&amp;$A823)-(SUMIFS(Ahorro!$D$5:$D$504,Ahorro!$B$5:$B$504,"Aportación",Ahorro!$A$5:$A$504,"&lt;="&amp;$A823)-SUMIFS(Ahorro!$D$5:$D$504,Ahorro!$B$5:$B$504,"Retirada",Ahorro!$A$5:$A$504,"&lt;="&amp;$A823)))</f>
        <v/>
      </c>
    </row>
    <row r="824">
      <c r="A824" s="21" t="n"/>
      <c r="B824" s="22" t="n"/>
      <c r="C824" s="16" t="n"/>
      <c r="D824" s="16" t="n"/>
      <c r="E824" s="13" t="n"/>
      <c r="F824" s="23">
        <f>IF(OR($A824="",$E824=""),"",Ajustes!$B$5+SUMIFS(Movimientos!$E$5:$E$1004,Movimientos!$B$5:$B$1004,"Ingreso",Movimientos!$A$5:$A$1004,"&lt;="&amp;$A824)-SUMIFS(Movimientos!$E$5:$E$1004,Movimientos!$B$5:$B$1004,"Gasto",Movimientos!$A$5:$A$1004,"&lt;="&amp;$A824)-(SUMIFS(Ahorro!$D$5:$D$504,Ahorro!$B$5:$B$504,"Aportación",Ahorro!$A$5:$A$504,"&lt;="&amp;$A824)-SUMIFS(Ahorro!$D$5:$D$504,Ahorro!$B$5:$B$504,"Retirada",Ahorro!$A$5:$A$504,"&lt;="&amp;$A824)))</f>
        <v/>
      </c>
    </row>
    <row r="825">
      <c r="A825" s="21" t="n"/>
      <c r="B825" s="22" t="n"/>
      <c r="C825" s="16" t="n"/>
      <c r="D825" s="16" t="n"/>
      <c r="E825" s="13" t="n"/>
      <c r="F825" s="23">
        <f>IF(OR($A825="",$E825=""),"",Ajustes!$B$5+SUMIFS(Movimientos!$E$5:$E$1004,Movimientos!$B$5:$B$1004,"Ingreso",Movimientos!$A$5:$A$1004,"&lt;="&amp;$A825)-SUMIFS(Movimientos!$E$5:$E$1004,Movimientos!$B$5:$B$1004,"Gasto",Movimientos!$A$5:$A$1004,"&lt;="&amp;$A825)-(SUMIFS(Ahorro!$D$5:$D$504,Ahorro!$B$5:$B$504,"Aportación",Ahorro!$A$5:$A$504,"&lt;="&amp;$A825)-SUMIFS(Ahorro!$D$5:$D$504,Ahorro!$B$5:$B$504,"Retirada",Ahorro!$A$5:$A$504,"&lt;="&amp;$A825)))</f>
        <v/>
      </c>
    </row>
    <row r="826">
      <c r="A826" s="21" t="n"/>
      <c r="B826" s="22" t="n"/>
      <c r="C826" s="16" t="n"/>
      <c r="D826" s="16" t="n"/>
      <c r="E826" s="13" t="n"/>
      <c r="F826" s="23">
        <f>IF(OR($A826="",$E826=""),"",Ajustes!$B$5+SUMIFS(Movimientos!$E$5:$E$1004,Movimientos!$B$5:$B$1004,"Ingreso",Movimientos!$A$5:$A$1004,"&lt;="&amp;$A826)-SUMIFS(Movimientos!$E$5:$E$1004,Movimientos!$B$5:$B$1004,"Gasto",Movimientos!$A$5:$A$1004,"&lt;="&amp;$A826)-(SUMIFS(Ahorro!$D$5:$D$504,Ahorro!$B$5:$B$504,"Aportación",Ahorro!$A$5:$A$504,"&lt;="&amp;$A826)-SUMIFS(Ahorro!$D$5:$D$504,Ahorro!$B$5:$B$504,"Retirada",Ahorro!$A$5:$A$504,"&lt;="&amp;$A826)))</f>
        <v/>
      </c>
    </row>
    <row r="827">
      <c r="A827" s="21" t="n"/>
      <c r="B827" s="22" t="n"/>
      <c r="C827" s="16" t="n"/>
      <c r="D827" s="16" t="n"/>
      <c r="E827" s="13" t="n"/>
      <c r="F827" s="23">
        <f>IF(OR($A827="",$E827=""),"",Ajustes!$B$5+SUMIFS(Movimientos!$E$5:$E$1004,Movimientos!$B$5:$B$1004,"Ingreso",Movimientos!$A$5:$A$1004,"&lt;="&amp;$A827)-SUMIFS(Movimientos!$E$5:$E$1004,Movimientos!$B$5:$B$1004,"Gasto",Movimientos!$A$5:$A$1004,"&lt;="&amp;$A827)-(SUMIFS(Ahorro!$D$5:$D$504,Ahorro!$B$5:$B$504,"Aportación",Ahorro!$A$5:$A$504,"&lt;="&amp;$A827)-SUMIFS(Ahorro!$D$5:$D$504,Ahorro!$B$5:$B$504,"Retirada",Ahorro!$A$5:$A$504,"&lt;="&amp;$A827)))</f>
        <v/>
      </c>
    </row>
    <row r="828">
      <c r="A828" s="21" t="n"/>
      <c r="B828" s="22" t="n"/>
      <c r="C828" s="16" t="n"/>
      <c r="D828" s="16" t="n"/>
      <c r="E828" s="13" t="n"/>
      <c r="F828" s="23">
        <f>IF(OR($A828="",$E828=""),"",Ajustes!$B$5+SUMIFS(Movimientos!$E$5:$E$1004,Movimientos!$B$5:$B$1004,"Ingreso",Movimientos!$A$5:$A$1004,"&lt;="&amp;$A828)-SUMIFS(Movimientos!$E$5:$E$1004,Movimientos!$B$5:$B$1004,"Gasto",Movimientos!$A$5:$A$1004,"&lt;="&amp;$A828)-(SUMIFS(Ahorro!$D$5:$D$504,Ahorro!$B$5:$B$504,"Aportación",Ahorro!$A$5:$A$504,"&lt;="&amp;$A828)-SUMIFS(Ahorro!$D$5:$D$504,Ahorro!$B$5:$B$504,"Retirada",Ahorro!$A$5:$A$504,"&lt;="&amp;$A828)))</f>
        <v/>
      </c>
    </row>
    <row r="829">
      <c r="A829" s="21" t="n"/>
      <c r="B829" s="22" t="n"/>
      <c r="C829" s="16" t="n"/>
      <c r="D829" s="16" t="n"/>
      <c r="E829" s="13" t="n"/>
      <c r="F829" s="23">
        <f>IF(OR($A829="",$E829=""),"",Ajustes!$B$5+SUMIFS(Movimientos!$E$5:$E$1004,Movimientos!$B$5:$B$1004,"Ingreso",Movimientos!$A$5:$A$1004,"&lt;="&amp;$A829)-SUMIFS(Movimientos!$E$5:$E$1004,Movimientos!$B$5:$B$1004,"Gasto",Movimientos!$A$5:$A$1004,"&lt;="&amp;$A829)-(SUMIFS(Ahorro!$D$5:$D$504,Ahorro!$B$5:$B$504,"Aportación",Ahorro!$A$5:$A$504,"&lt;="&amp;$A829)-SUMIFS(Ahorro!$D$5:$D$504,Ahorro!$B$5:$B$504,"Retirada",Ahorro!$A$5:$A$504,"&lt;="&amp;$A829)))</f>
        <v/>
      </c>
    </row>
    <row r="830">
      <c r="A830" s="21" t="n"/>
      <c r="B830" s="22" t="n"/>
      <c r="C830" s="16" t="n"/>
      <c r="D830" s="16" t="n"/>
      <c r="E830" s="13" t="n"/>
      <c r="F830" s="23">
        <f>IF(OR($A830="",$E830=""),"",Ajustes!$B$5+SUMIFS(Movimientos!$E$5:$E$1004,Movimientos!$B$5:$B$1004,"Ingreso",Movimientos!$A$5:$A$1004,"&lt;="&amp;$A830)-SUMIFS(Movimientos!$E$5:$E$1004,Movimientos!$B$5:$B$1004,"Gasto",Movimientos!$A$5:$A$1004,"&lt;="&amp;$A830)-(SUMIFS(Ahorro!$D$5:$D$504,Ahorro!$B$5:$B$504,"Aportación",Ahorro!$A$5:$A$504,"&lt;="&amp;$A830)-SUMIFS(Ahorro!$D$5:$D$504,Ahorro!$B$5:$B$504,"Retirada",Ahorro!$A$5:$A$504,"&lt;="&amp;$A830)))</f>
        <v/>
      </c>
    </row>
    <row r="831">
      <c r="A831" s="21" t="n"/>
      <c r="B831" s="22" t="n"/>
      <c r="C831" s="16" t="n"/>
      <c r="D831" s="16" t="n"/>
      <c r="E831" s="13" t="n"/>
      <c r="F831" s="23">
        <f>IF(OR($A831="",$E831=""),"",Ajustes!$B$5+SUMIFS(Movimientos!$E$5:$E$1004,Movimientos!$B$5:$B$1004,"Ingreso",Movimientos!$A$5:$A$1004,"&lt;="&amp;$A831)-SUMIFS(Movimientos!$E$5:$E$1004,Movimientos!$B$5:$B$1004,"Gasto",Movimientos!$A$5:$A$1004,"&lt;="&amp;$A831)-(SUMIFS(Ahorro!$D$5:$D$504,Ahorro!$B$5:$B$504,"Aportación",Ahorro!$A$5:$A$504,"&lt;="&amp;$A831)-SUMIFS(Ahorro!$D$5:$D$504,Ahorro!$B$5:$B$504,"Retirada",Ahorro!$A$5:$A$504,"&lt;="&amp;$A831)))</f>
        <v/>
      </c>
    </row>
    <row r="832">
      <c r="A832" s="21" t="n"/>
      <c r="B832" s="22" t="n"/>
      <c r="C832" s="16" t="n"/>
      <c r="D832" s="16" t="n"/>
      <c r="E832" s="13" t="n"/>
      <c r="F832" s="23">
        <f>IF(OR($A832="",$E832=""),"",Ajustes!$B$5+SUMIFS(Movimientos!$E$5:$E$1004,Movimientos!$B$5:$B$1004,"Ingreso",Movimientos!$A$5:$A$1004,"&lt;="&amp;$A832)-SUMIFS(Movimientos!$E$5:$E$1004,Movimientos!$B$5:$B$1004,"Gasto",Movimientos!$A$5:$A$1004,"&lt;="&amp;$A832)-(SUMIFS(Ahorro!$D$5:$D$504,Ahorro!$B$5:$B$504,"Aportación",Ahorro!$A$5:$A$504,"&lt;="&amp;$A832)-SUMIFS(Ahorro!$D$5:$D$504,Ahorro!$B$5:$B$504,"Retirada",Ahorro!$A$5:$A$504,"&lt;="&amp;$A832)))</f>
        <v/>
      </c>
    </row>
    <row r="833">
      <c r="A833" s="21" t="n"/>
      <c r="B833" s="22" t="n"/>
      <c r="C833" s="16" t="n"/>
      <c r="D833" s="16" t="n"/>
      <c r="E833" s="13" t="n"/>
      <c r="F833" s="23">
        <f>IF(OR($A833="",$E833=""),"",Ajustes!$B$5+SUMIFS(Movimientos!$E$5:$E$1004,Movimientos!$B$5:$B$1004,"Ingreso",Movimientos!$A$5:$A$1004,"&lt;="&amp;$A833)-SUMIFS(Movimientos!$E$5:$E$1004,Movimientos!$B$5:$B$1004,"Gasto",Movimientos!$A$5:$A$1004,"&lt;="&amp;$A833)-(SUMIFS(Ahorro!$D$5:$D$504,Ahorro!$B$5:$B$504,"Aportación",Ahorro!$A$5:$A$504,"&lt;="&amp;$A833)-SUMIFS(Ahorro!$D$5:$D$504,Ahorro!$B$5:$B$504,"Retirada",Ahorro!$A$5:$A$504,"&lt;="&amp;$A833)))</f>
        <v/>
      </c>
    </row>
    <row r="834">
      <c r="A834" s="21" t="n"/>
      <c r="B834" s="22" t="n"/>
      <c r="C834" s="16" t="n"/>
      <c r="D834" s="16" t="n"/>
      <c r="E834" s="13" t="n"/>
      <c r="F834" s="23">
        <f>IF(OR($A834="",$E834=""),"",Ajustes!$B$5+SUMIFS(Movimientos!$E$5:$E$1004,Movimientos!$B$5:$B$1004,"Ingreso",Movimientos!$A$5:$A$1004,"&lt;="&amp;$A834)-SUMIFS(Movimientos!$E$5:$E$1004,Movimientos!$B$5:$B$1004,"Gasto",Movimientos!$A$5:$A$1004,"&lt;="&amp;$A834)-(SUMIFS(Ahorro!$D$5:$D$504,Ahorro!$B$5:$B$504,"Aportación",Ahorro!$A$5:$A$504,"&lt;="&amp;$A834)-SUMIFS(Ahorro!$D$5:$D$504,Ahorro!$B$5:$B$504,"Retirada",Ahorro!$A$5:$A$504,"&lt;="&amp;$A834)))</f>
        <v/>
      </c>
    </row>
    <row r="835">
      <c r="A835" s="21" t="n"/>
      <c r="B835" s="22" t="n"/>
      <c r="C835" s="16" t="n"/>
      <c r="D835" s="16" t="n"/>
      <c r="E835" s="13" t="n"/>
      <c r="F835" s="23">
        <f>IF(OR($A835="",$E835=""),"",Ajustes!$B$5+SUMIFS(Movimientos!$E$5:$E$1004,Movimientos!$B$5:$B$1004,"Ingreso",Movimientos!$A$5:$A$1004,"&lt;="&amp;$A835)-SUMIFS(Movimientos!$E$5:$E$1004,Movimientos!$B$5:$B$1004,"Gasto",Movimientos!$A$5:$A$1004,"&lt;="&amp;$A835)-(SUMIFS(Ahorro!$D$5:$D$504,Ahorro!$B$5:$B$504,"Aportación",Ahorro!$A$5:$A$504,"&lt;="&amp;$A835)-SUMIFS(Ahorro!$D$5:$D$504,Ahorro!$B$5:$B$504,"Retirada",Ahorro!$A$5:$A$504,"&lt;="&amp;$A835)))</f>
        <v/>
      </c>
    </row>
    <row r="836">
      <c r="A836" s="21" t="n"/>
      <c r="B836" s="22" t="n"/>
      <c r="C836" s="16" t="n"/>
      <c r="D836" s="16" t="n"/>
      <c r="E836" s="13" t="n"/>
      <c r="F836" s="23">
        <f>IF(OR($A836="",$E836=""),"",Ajustes!$B$5+SUMIFS(Movimientos!$E$5:$E$1004,Movimientos!$B$5:$B$1004,"Ingreso",Movimientos!$A$5:$A$1004,"&lt;="&amp;$A836)-SUMIFS(Movimientos!$E$5:$E$1004,Movimientos!$B$5:$B$1004,"Gasto",Movimientos!$A$5:$A$1004,"&lt;="&amp;$A836)-(SUMIFS(Ahorro!$D$5:$D$504,Ahorro!$B$5:$B$504,"Aportación",Ahorro!$A$5:$A$504,"&lt;="&amp;$A836)-SUMIFS(Ahorro!$D$5:$D$504,Ahorro!$B$5:$B$504,"Retirada",Ahorro!$A$5:$A$504,"&lt;="&amp;$A836)))</f>
        <v/>
      </c>
    </row>
    <row r="837">
      <c r="A837" s="21" t="n"/>
      <c r="B837" s="22" t="n"/>
      <c r="C837" s="16" t="n"/>
      <c r="D837" s="16" t="n"/>
      <c r="E837" s="13" t="n"/>
      <c r="F837" s="23">
        <f>IF(OR($A837="",$E837=""),"",Ajustes!$B$5+SUMIFS(Movimientos!$E$5:$E$1004,Movimientos!$B$5:$B$1004,"Ingreso",Movimientos!$A$5:$A$1004,"&lt;="&amp;$A837)-SUMIFS(Movimientos!$E$5:$E$1004,Movimientos!$B$5:$B$1004,"Gasto",Movimientos!$A$5:$A$1004,"&lt;="&amp;$A837)-(SUMIFS(Ahorro!$D$5:$D$504,Ahorro!$B$5:$B$504,"Aportación",Ahorro!$A$5:$A$504,"&lt;="&amp;$A837)-SUMIFS(Ahorro!$D$5:$D$504,Ahorro!$B$5:$B$504,"Retirada",Ahorro!$A$5:$A$504,"&lt;="&amp;$A837)))</f>
        <v/>
      </c>
    </row>
    <row r="838">
      <c r="A838" s="21" t="n"/>
      <c r="B838" s="22" t="n"/>
      <c r="C838" s="16" t="n"/>
      <c r="D838" s="16" t="n"/>
      <c r="E838" s="13" t="n"/>
      <c r="F838" s="23">
        <f>IF(OR($A838="",$E838=""),"",Ajustes!$B$5+SUMIFS(Movimientos!$E$5:$E$1004,Movimientos!$B$5:$B$1004,"Ingreso",Movimientos!$A$5:$A$1004,"&lt;="&amp;$A838)-SUMIFS(Movimientos!$E$5:$E$1004,Movimientos!$B$5:$B$1004,"Gasto",Movimientos!$A$5:$A$1004,"&lt;="&amp;$A838)-(SUMIFS(Ahorro!$D$5:$D$504,Ahorro!$B$5:$B$504,"Aportación",Ahorro!$A$5:$A$504,"&lt;="&amp;$A838)-SUMIFS(Ahorro!$D$5:$D$504,Ahorro!$B$5:$B$504,"Retirada",Ahorro!$A$5:$A$504,"&lt;="&amp;$A838)))</f>
        <v/>
      </c>
    </row>
    <row r="839">
      <c r="A839" s="21" t="n"/>
      <c r="B839" s="22" t="n"/>
      <c r="C839" s="16" t="n"/>
      <c r="D839" s="16" t="n"/>
      <c r="E839" s="13" t="n"/>
      <c r="F839" s="23">
        <f>IF(OR($A839="",$E839=""),"",Ajustes!$B$5+SUMIFS(Movimientos!$E$5:$E$1004,Movimientos!$B$5:$B$1004,"Ingreso",Movimientos!$A$5:$A$1004,"&lt;="&amp;$A839)-SUMIFS(Movimientos!$E$5:$E$1004,Movimientos!$B$5:$B$1004,"Gasto",Movimientos!$A$5:$A$1004,"&lt;="&amp;$A839)-(SUMIFS(Ahorro!$D$5:$D$504,Ahorro!$B$5:$B$504,"Aportación",Ahorro!$A$5:$A$504,"&lt;="&amp;$A839)-SUMIFS(Ahorro!$D$5:$D$504,Ahorro!$B$5:$B$504,"Retirada",Ahorro!$A$5:$A$504,"&lt;="&amp;$A839)))</f>
        <v/>
      </c>
    </row>
    <row r="840">
      <c r="A840" s="21" t="n"/>
      <c r="B840" s="22" t="n"/>
      <c r="C840" s="16" t="n"/>
      <c r="D840" s="16" t="n"/>
      <c r="E840" s="13" t="n"/>
      <c r="F840" s="23">
        <f>IF(OR($A840="",$E840=""),"",Ajustes!$B$5+SUMIFS(Movimientos!$E$5:$E$1004,Movimientos!$B$5:$B$1004,"Ingreso",Movimientos!$A$5:$A$1004,"&lt;="&amp;$A840)-SUMIFS(Movimientos!$E$5:$E$1004,Movimientos!$B$5:$B$1004,"Gasto",Movimientos!$A$5:$A$1004,"&lt;="&amp;$A840)-(SUMIFS(Ahorro!$D$5:$D$504,Ahorro!$B$5:$B$504,"Aportación",Ahorro!$A$5:$A$504,"&lt;="&amp;$A840)-SUMIFS(Ahorro!$D$5:$D$504,Ahorro!$B$5:$B$504,"Retirada",Ahorro!$A$5:$A$504,"&lt;="&amp;$A840)))</f>
        <v/>
      </c>
    </row>
    <row r="841">
      <c r="A841" s="21" t="n"/>
      <c r="B841" s="22" t="n"/>
      <c r="C841" s="16" t="n"/>
      <c r="D841" s="16" t="n"/>
      <c r="E841" s="13" t="n"/>
      <c r="F841" s="23">
        <f>IF(OR($A841="",$E841=""),"",Ajustes!$B$5+SUMIFS(Movimientos!$E$5:$E$1004,Movimientos!$B$5:$B$1004,"Ingreso",Movimientos!$A$5:$A$1004,"&lt;="&amp;$A841)-SUMIFS(Movimientos!$E$5:$E$1004,Movimientos!$B$5:$B$1004,"Gasto",Movimientos!$A$5:$A$1004,"&lt;="&amp;$A841)-(SUMIFS(Ahorro!$D$5:$D$504,Ahorro!$B$5:$B$504,"Aportación",Ahorro!$A$5:$A$504,"&lt;="&amp;$A841)-SUMIFS(Ahorro!$D$5:$D$504,Ahorro!$B$5:$B$504,"Retirada",Ahorro!$A$5:$A$504,"&lt;="&amp;$A841)))</f>
        <v/>
      </c>
    </row>
    <row r="842">
      <c r="A842" s="21" t="n"/>
      <c r="B842" s="22" t="n"/>
      <c r="C842" s="16" t="n"/>
      <c r="D842" s="16" t="n"/>
      <c r="E842" s="13" t="n"/>
      <c r="F842" s="23">
        <f>IF(OR($A842="",$E842=""),"",Ajustes!$B$5+SUMIFS(Movimientos!$E$5:$E$1004,Movimientos!$B$5:$B$1004,"Ingreso",Movimientos!$A$5:$A$1004,"&lt;="&amp;$A842)-SUMIFS(Movimientos!$E$5:$E$1004,Movimientos!$B$5:$B$1004,"Gasto",Movimientos!$A$5:$A$1004,"&lt;="&amp;$A842)-(SUMIFS(Ahorro!$D$5:$D$504,Ahorro!$B$5:$B$504,"Aportación",Ahorro!$A$5:$A$504,"&lt;="&amp;$A842)-SUMIFS(Ahorro!$D$5:$D$504,Ahorro!$B$5:$B$504,"Retirada",Ahorro!$A$5:$A$504,"&lt;="&amp;$A842)))</f>
        <v/>
      </c>
    </row>
    <row r="843">
      <c r="A843" s="21" t="n"/>
      <c r="B843" s="22" t="n"/>
      <c r="C843" s="16" t="n"/>
      <c r="D843" s="16" t="n"/>
      <c r="E843" s="13" t="n"/>
      <c r="F843" s="23">
        <f>IF(OR($A843="",$E843=""),"",Ajustes!$B$5+SUMIFS(Movimientos!$E$5:$E$1004,Movimientos!$B$5:$B$1004,"Ingreso",Movimientos!$A$5:$A$1004,"&lt;="&amp;$A843)-SUMIFS(Movimientos!$E$5:$E$1004,Movimientos!$B$5:$B$1004,"Gasto",Movimientos!$A$5:$A$1004,"&lt;="&amp;$A843)-(SUMIFS(Ahorro!$D$5:$D$504,Ahorro!$B$5:$B$504,"Aportación",Ahorro!$A$5:$A$504,"&lt;="&amp;$A843)-SUMIFS(Ahorro!$D$5:$D$504,Ahorro!$B$5:$B$504,"Retirada",Ahorro!$A$5:$A$504,"&lt;="&amp;$A843)))</f>
        <v/>
      </c>
    </row>
    <row r="844">
      <c r="A844" s="21" t="n"/>
      <c r="B844" s="22" t="n"/>
      <c r="C844" s="16" t="n"/>
      <c r="D844" s="16" t="n"/>
      <c r="E844" s="13" t="n"/>
      <c r="F844" s="23">
        <f>IF(OR($A844="",$E844=""),"",Ajustes!$B$5+SUMIFS(Movimientos!$E$5:$E$1004,Movimientos!$B$5:$B$1004,"Ingreso",Movimientos!$A$5:$A$1004,"&lt;="&amp;$A844)-SUMIFS(Movimientos!$E$5:$E$1004,Movimientos!$B$5:$B$1004,"Gasto",Movimientos!$A$5:$A$1004,"&lt;="&amp;$A844)-(SUMIFS(Ahorro!$D$5:$D$504,Ahorro!$B$5:$B$504,"Aportación",Ahorro!$A$5:$A$504,"&lt;="&amp;$A844)-SUMIFS(Ahorro!$D$5:$D$504,Ahorro!$B$5:$B$504,"Retirada",Ahorro!$A$5:$A$504,"&lt;="&amp;$A844)))</f>
        <v/>
      </c>
    </row>
    <row r="845">
      <c r="A845" s="21" t="n"/>
      <c r="B845" s="22" t="n"/>
      <c r="C845" s="16" t="n"/>
      <c r="D845" s="16" t="n"/>
      <c r="E845" s="13" t="n"/>
      <c r="F845" s="23">
        <f>IF(OR($A845="",$E845=""),"",Ajustes!$B$5+SUMIFS(Movimientos!$E$5:$E$1004,Movimientos!$B$5:$B$1004,"Ingreso",Movimientos!$A$5:$A$1004,"&lt;="&amp;$A845)-SUMIFS(Movimientos!$E$5:$E$1004,Movimientos!$B$5:$B$1004,"Gasto",Movimientos!$A$5:$A$1004,"&lt;="&amp;$A845)-(SUMIFS(Ahorro!$D$5:$D$504,Ahorro!$B$5:$B$504,"Aportación",Ahorro!$A$5:$A$504,"&lt;="&amp;$A845)-SUMIFS(Ahorro!$D$5:$D$504,Ahorro!$B$5:$B$504,"Retirada",Ahorro!$A$5:$A$504,"&lt;="&amp;$A845)))</f>
        <v/>
      </c>
    </row>
    <row r="846">
      <c r="A846" s="21" t="n"/>
      <c r="B846" s="22" t="n"/>
      <c r="C846" s="16" t="n"/>
      <c r="D846" s="16" t="n"/>
      <c r="E846" s="13" t="n"/>
      <c r="F846" s="23">
        <f>IF(OR($A846="",$E846=""),"",Ajustes!$B$5+SUMIFS(Movimientos!$E$5:$E$1004,Movimientos!$B$5:$B$1004,"Ingreso",Movimientos!$A$5:$A$1004,"&lt;="&amp;$A846)-SUMIFS(Movimientos!$E$5:$E$1004,Movimientos!$B$5:$B$1004,"Gasto",Movimientos!$A$5:$A$1004,"&lt;="&amp;$A846)-(SUMIFS(Ahorro!$D$5:$D$504,Ahorro!$B$5:$B$504,"Aportación",Ahorro!$A$5:$A$504,"&lt;="&amp;$A846)-SUMIFS(Ahorro!$D$5:$D$504,Ahorro!$B$5:$B$504,"Retirada",Ahorro!$A$5:$A$504,"&lt;="&amp;$A846)))</f>
        <v/>
      </c>
    </row>
    <row r="847">
      <c r="A847" s="21" t="n"/>
      <c r="B847" s="22" t="n"/>
      <c r="C847" s="16" t="n"/>
      <c r="D847" s="16" t="n"/>
      <c r="E847" s="13" t="n"/>
      <c r="F847" s="23">
        <f>IF(OR($A847="",$E847=""),"",Ajustes!$B$5+SUMIFS(Movimientos!$E$5:$E$1004,Movimientos!$B$5:$B$1004,"Ingreso",Movimientos!$A$5:$A$1004,"&lt;="&amp;$A847)-SUMIFS(Movimientos!$E$5:$E$1004,Movimientos!$B$5:$B$1004,"Gasto",Movimientos!$A$5:$A$1004,"&lt;="&amp;$A847)-(SUMIFS(Ahorro!$D$5:$D$504,Ahorro!$B$5:$B$504,"Aportación",Ahorro!$A$5:$A$504,"&lt;="&amp;$A847)-SUMIFS(Ahorro!$D$5:$D$504,Ahorro!$B$5:$B$504,"Retirada",Ahorro!$A$5:$A$504,"&lt;="&amp;$A847)))</f>
        <v/>
      </c>
    </row>
    <row r="848">
      <c r="A848" s="21" t="n"/>
      <c r="B848" s="22" t="n"/>
      <c r="C848" s="16" t="n"/>
      <c r="D848" s="16" t="n"/>
      <c r="E848" s="13" t="n"/>
      <c r="F848" s="23">
        <f>IF(OR($A848="",$E848=""),"",Ajustes!$B$5+SUMIFS(Movimientos!$E$5:$E$1004,Movimientos!$B$5:$B$1004,"Ingreso",Movimientos!$A$5:$A$1004,"&lt;="&amp;$A848)-SUMIFS(Movimientos!$E$5:$E$1004,Movimientos!$B$5:$B$1004,"Gasto",Movimientos!$A$5:$A$1004,"&lt;="&amp;$A848)-(SUMIFS(Ahorro!$D$5:$D$504,Ahorro!$B$5:$B$504,"Aportación",Ahorro!$A$5:$A$504,"&lt;="&amp;$A848)-SUMIFS(Ahorro!$D$5:$D$504,Ahorro!$B$5:$B$504,"Retirada",Ahorro!$A$5:$A$504,"&lt;="&amp;$A848)))</f>
        <v/>
      </c>
    </row>
    <row r="849">
      <c r="A849" s="21" t="n"/>
      <c r="B849" s="22" t="n"/>
      <c r="C849" s="16" t="n"/>
      <c r="D849" s="16" t="n"/>
      <c r="E849" s="13" t="n"/>
      <c r="F849" s="23">
        <f>IF(OR($A849="",$E849=""),"",Ajustes!$B$5+SUMIFS(Movimientos!$E$5:$E$1004,Movimientos!$B$5:$B$1004,"Ingreso",Movimientos!$A$5:$A$1004,"&lt;="&amp;$A849)-SUMIFS(Movimientos!$E$5:$E$1004,Movimientos!$B$5:$B$1004,"Gasto",Movimientos!$A$5:$A$1004,"&lt;="&amp;$A849)-(SUMIFS(Ahorro!$D$5:$D$504,Ahorro!$B$5:$B$504,"Aportación",Ahorro!$A$5:$A$504,"&lt;="&amp;$A849)-SUMIFS(Ahorro!$D$5:$D$504,Ahorro!$B$5:$B$504,"Retirada",Ahorro!$A$5:$A$504,"&lt;="&amp;$A849)))</f>
        <v/>
      </c>
    </row>
    <row r="850">
      <c r="A850" s="21" t="n"/>
      <c r="B850" s="22" t="n"/>
      <c r="C850" s="16" t="n"/>
      <c r="D850" s="16" t="n"/>
      <c r="E850" s="13" t="n"/>
      <c r="F850" s="23">
        <f>IF(OR($A850="",$E850=""),"",Ajustes!$B$5+SUMIFS(Movimientos!$E$5:$E$1004,Movimientos!$B$5:$B$1004,"Ingreso",Movimientos!$A$5:$A$1004,"&lt;="&amp;$A850)-SUMIFS(Movimientos!$E$5:$E$1004,Movimientos!$B$5:$B$1004,"Gasto",Movimientos!$A$5:$A$1004,"&lt;="&amp;$A850)-(SUMIFS(Ahorro!$D$5:$D$504,Ahorro!$B$5:$B$504,"Aportación",Ahorro!$A$5:$A$504,"&lt;="&amp;$A850)-SUMIFS(Ahorro!$D$5:$D$504,Ahorro!$B$5:$B$504,"Retirada",Ahorro!$A$5:$A$504,"&lt;="&amp;$A850)))</f>
        <v/>
      </c>
    </row>
    <row r="851">
      <c r="A851" s="21" t="n"/>
      <c r="B851" s="22" t="n"/>
      <c r="C851" s="16" t="n"/>
      <c r="D851" s="16" t="n"/>
      <c r="E851" s="13" t="n"/>
      <c r="F851" s="23">
        <f>IF(OR($A851="",$E851=""),"",Ajustes!$B$5+SUMIFS(Movimientos!$E$5:$E$1004,Movimientos!$B$5:$B$1004,"Ingreso",Movimientos!$A$5:$A$1004,"&lt;="&amp;$A851)-SUMIFS(Movimientos!$E$5:$E$1004,Movimientos!$B$5:$B$1004,"Gasto",Movimientos!$A$5:$A$1004,"&lt;="&amp;$A851)-(SUMIFS(Ahorro!$D$5:$D$504,Ahorro!$B$5:$B$504,"Aportación",Ahorro!$A$5:$A$504,"&lt;="&amp;$A851)-SUMIFS(Ahorro!$D$5:$D$504,Ahorro!$B$5:$B$504,"Retirada",Ahorro!$A$5:$A$504,"&lt;="&amp;$A851)))</f>
        <v/>
      </c>
    </row>
    <row r="852">
      <c r="A852" s="21" t="n"/>
      <c r="B852" s="22" t="n"/>
      <c r="C852" s="16" t="n"/>
      <c r="D852" s="16" t="n"/>
      <c r="E852" s="13" t="n"/>
      <c r="F852" s="23">
        <f>IF(OR($A852="",$E852=""),"",Ajustes!$B$5+SUMIFS(Movimientos!$E$5:$E$1004,Movimientos!$B$5:$B$1004,"Ingreso",Movimientos!$A$5:$A$1004,"&lt;="&amp;$A852)-SUMIFS(Movimientos!$E$5:$E$1004,Movimientos!$B$5:$B$1004,"Gasto",Movimientos!$A$5:$A$1004,"&lt;="&amp;$A852)-(SUMIFS(Ahorro!$D$5:$D$504,Ahorro!$B$5:$B$504,"Aportación",Ahorro!$A$5:$A$504,"&lt;="&amp;$A852)-SUMIFS(Ahorro!$D$5:$D$504,Ahorro!$B$5:$B$504,"Retirada",Ahorro!$A$5:$A$504,"&lt;="&amp;$A852)))</f>
        <v/>
      </c>
    </row>
    <row r="853">
      <c r="A853" s="21" t="n"/>
      <c r="B853" s="22" t="n"/>
      <c r="C853" s="16" t="n"/>
      <c r="D853" s="16" t="n"/>
      <c r="E853" s="13" t="n"/>
      <c r="F853" s="23">
        <f>IF(OR($A853="",$E853=""),"",Ajustes!$B$5+SUMIFS(Movimientos!$E$5:$E$1004,Movimientos!$B$5:$B$1004,"Ingreso",Movimientos!$A$5:$A$1004,"&lt;="&amp;$A853)-SUMIFS(Movimientos!$E$5:$E$1004,Movimientos!$B$5:$B$1004,"Gasto",Movimientos!$A$5:$A$1004,"&lt;="&amp;$A853)-(SUMIFS(Ahorro!$D$5:$D$504,Ahorro!$B$5:$B$504,"Aportación",Ahorro!$A$5:$A$504,"&lt;="&amp;$A853)-SUMIFS(Ahorro!$D$5:$D$504,Ahorro!$B$5:$B$504,"Retirada",Ahorro!$A$5:$A$504,"&lt;="&amp;$A853)))</f>
        <v/>
      </c>
    </row>
    <row r="854">
      <c r="A854" s="21" t="n"/>
      <c r="B854" s="22" t="n"/>
      <c r="C854" s="16" t="n"/>
      <c r="D854" s="16" t="n"/>
      <c r="E854" s="13" t="n"/>
      <c r="F854" s="23">
        <f>IF(OR($A854="",$E854=""),"",Ajustes!$B$5+SUMIFS(Movimientos!$E$5:$E$1004,Movimientos!$B$5:$B$1004,"Ingreso",Movimientos!$A$5:$A$1004,"&lt;="&amp;$A854)-SUMIFS(Movimientos!$E$5:$E$1004,Movimientos!$B$5:$B$1004,"Gasto",Movimientos!$A$5:$A$1004,"&lt;="&amp;$A854)-(SUMIFS(Ahorro!$D$5:$D$504,Ahorro!$B$5:$B$504,"Aportación",Ahorro!$A$5:$A$504,"&lt;="&amp;$A854)-SUMIFS(Ahorro!$D$5:$D$504,Ahorro!$B$5:$B$504,"Retirada",Ahorro!$A$5:$A$504,"&lt;="&amp;$A854)))</f>
        <v/>
      </c>
    </row>
    <row r="855">
      <c r="A855" s="21" t="n"/>
      <c r="B855" s="22" t="n"/>
      <c r="C855" s="16" t="n"/>
      <c r="D855" s="16" t="n"/>
      <c r="E855" s="13" t="n"/>
      <c r="F855" s="23">
        <f>IF(OR($A855="",$E855=""),"",Ajustes!$B$5+SUMIFS(Movimientos!$E$5:$E$1004,Movimientos!$B$5:$B$1004,"Ingreso",Movimientos!$A$5:$A$1004,"&lt;="&amp;$A855)-SUMIFS(Movimientos!$E$5:$E$1004,Movimientos!$B$5:$B$1004,"Gasto",Movimientos!$A$5:$A$1004,"&lt;="&amp;$A855)-(SUMIFS(Ahorro!$D$5:$D$504,Ahorro!$B$5:$B$504,"Aportación",Ahorro!$A$5:$A$504,"&lt;="&amp;$A855)-SUMIFS(Ahorro!$D$5:$D$504,Ahorro!$B$5:$B$504,"Retirada",Ahorro!$A$5:$A$504,"&lt;="&amp;$A855)))</f>
        <v/>
      </c>
    </row>
    <row r="856">
      <c r="A856" s="21" t="n"/>
      <c r="B856" s="22" t="n"/>
      <c r="C856" s="16" t="n"/>
      <c r="D856" s="16" t="n"/>
      <c r="E856" s="13" t="n"/>
      <c r="F856" s="23">
        <f>IF(OR($A856="",$E856=""),"",Ajustes!$B$5+SUMIFS(Movimientos!$E$5:$E$1004,Movimientos!$B$5:$B$1004,"Ingreso",Movimientos!$A$5:$A$1004,"&lt;="&amp;$A856)-SUMIFS(Movimientos!$E$5:$E$1004,Movimientos!$B$5:$B$1004,"Gasto",Movimientos!$A$5:$A$1004,"&lt;="&amp;$A856)-(SUMIFS(Ahorro!$D$5:$D$504,Ahorro!$B$5:$B$504,"Aportación",Ahorro!$A$5:$A$504,"&lt;="&amp;$A856)-SUMIFS(Ahorro!$D$5:$D$504,Ahorro!$B$5:$B$504,"Retirada",Ahorro!$A$5:$A$504,"&lt;="&amp;$A856)))</f>
        <v/>
      </c>
    </row>
    <row r="857">
      <c r="A857" s="21" t="n"/>
      <c r="B857" s="22" t="n"/>
      <c r="C857" s="16" t="n"/>
      <c r="D857" s="16" t="n"/>
      <c r="E857" s="13" t="n"/>
      <c r="F857" s="23">
        <f>IF(OR($A857="",$E857=""),"",Ajustes!$B$5+SUMIFS(Movimientos!$E$5:$E$1004,Movimientos!$B$5:$B$1004,"Ingreso",Movimientos!$A$5:$A$1004,"&lt;="&amp;$A857)-SUMIFS(Movimientos!$E$5:$E$1004,Movimientos!$B$5:$B$1004,"Gasto",Movimientos!$A$5:$A$1004,"&lt;="&amp;$A857)-(SUMIFS(Ahorro!$D$5:$D$504,Ahorro!$B$5:$B$504,"Aportación",Ahorro!$A$5:$A$504,"&lt;="&amp;$A857)-SUMIFS(Ahorro!$D$5:$D$504,Ahorro!$B$5:$B$504,"Retirada",Ahorro!$A$5:$A$504,"&lt;="&amp;$A857)))</f>
        <v/>
      </c>
    </row>
    <row r="858">
      <c r="A858" s="21" t="n"/>
      <c r="B858" s="22" t="n"/>
      <c r="C858" s="16" t="n"/>
      <c r="D858" s="16" t="n"/>
      <c r="E858" s="13" t="n"/>
      <c r="F858" s="23">
        <f>IF(OR($A858="",$E858=""),"",Ajustes!$B$5+SUMIFS(Movimientos!$E$5:$E$1004,Movimientos!$B$5:$B$1004,"Ingreso",Movimientos!$A$5:$A$1004,"&lt;="&amp;$A858)-SUMIFS(Movimientos!$E$5:$E$1004,Movimientos!$B$5:$B$1004,"Gasto",Movimientos!$A$5:$A$1004,"&lt;="&amp;$A858)-(SUMIFS(Ahorro!$D$5:$D$504,Ahorro!$B$5:$B$504,"Aportación",Ahorro!$A$5:$A$504,"&lt;="&amp;$A858)-SUMIFS(Ahorro!$D$5:$D$504,Ahorro!$B$5:$B$504,"Retirada",Ahorro!$A$5:$A$504,"&lt;="&amp;$A858)))</f>
        <v/>
      </c>
    </row>
    <row r="859">
      <c r="A859" s="21" t="n"/>
      <c r="B859" s="22" t="n"/>
      <c r="C859" s="16" t="n"/>
      <c r="D859" s="16" t="n"/>
      <c r="E859" s="13" t="n"/>
      <c r="F859" s="23">
        <f>IF(OR($A859="",$E859=""),"",Ajustes!$B$5+SUMIFS(Movimientos!$E$5:$E$1004,Movimientos!$B$5:$B$1004,"Ingreso",Movimientos!$A$5:$A$1004,"&lt;="&amp;$A859)-SUMIFS(Movimientos!$E$5:$E$1004,Movimientos!$B$5:$B$1004,"Gasto",Movimientos!$A$5:$A$1004,"&lt;="&amp;$A859)-(SUMIFS(Ahorro!$D$5:$D$504,Ahorro!$B$5:$B$504,"Aportación",Ahorro!$A$5:$A$504,"&lt;="&amp;$A859)-SUMIFS(Ahorro!$D$5:$D$504,Ahorro!$B$5:$B$504,"Retirada",Ahorro!$A$5:$A$504,"&lt;="&amp;$A859)))</f>
        <v/>
      </c>
    </row>
    <row r="860">
      <c r="A860" s="21" t="n"/>
      <c r="B860" s="22" t="n"/>
      <c r="C860" s="16" t="n"/>
      <c r="D860" s="16" t="n"/>
      <c r="E860" s="13" t="n"/>
      <c r="F860" s="23">
        <f>IF(OR($A860="",$E860=""),"",Ajustes!$B$5+SUMIFS(Movimientos!$E$5:$E$1004,Movimientos!$B$5:$B$1004,"Ingreso",Movimientos!$A$5:$A$1004,"&lt;="&amp;$A860)-SUMIFS(Movimientos!$E$5:$E$1004,Movimientos!$B$5:$B$1004,"Gasto",Movimientos!$A$5:$A$1004,"&lt;="&amp;$A860)-(SUMIFS(Ahorro!$D$5:$D$504,Ahorro!$B$5:$B$504,"Aportación",Ahorro!$A$5:$A$504,"&lt;="&amp;$A860)-SUMIFS(Ahorro!$D$5:$D$504,Ahorro!$B$5:$B$504,"Retirada",Ahorro!$A$5:$A$504,"&lt;="&amp;$A860)))</f>
        <v/>
      </c>
    </row>
    <row r="861">
      <c r="A861" s="21" t="n"/>
      <c r="B861" s="22" t="n"/>
      <c r="C861" s="16" t="n"/>
      <c r="D861" s="16" t="n"/>
      <c r="E861" s="13" t="n"/>
      <c r="F861" s="23">
        <f>IF(OR($A861="",$E861=""),"",Ajustes!$B$5+SUMIFS(Movimientos!$E$5:$E$1004,Movimientos!$B$5:$B$1004,"Ingreso",Movimientos!$A$5:$A$1004,"&lt;="&amp;$A861)-SUMIFS(Movimientos!$E$5:$E$1004,Movimientos!$B$5:$B$1004,"Gasto",Movimientos!$A$5:$A$1004,"&lt;="&amp;$A861)-(SUMIFS(Ahorro!$D$5:$D$504,Ahorro!$B$5:$B$504,"Aportación",Ahorro!$A$5:$A$504,"&lt;="&amp;$A861)-SUMIFS(Ahorro!$D$5:$D$504,Ahorro!$B$5:$B$504,"Retirada",Ahorro!$A$5:$A$504,"&lt;="&amp;$A861)))</f>
        <v/>
      </c>
    </row>
    <row r="862">
      <c r="A862" s="21" t="n"/>
      <c r="B862" s="22" t="n"/>
      <c r="C862" s="16" t="n"/>
      <c r="D862" s="16" t="n"/>
      <c r="E862" s="13" t="n"/>
      <c r="F862" s="23">
        <f>IF(OR($A862="",$E862=""),"",Ajustes!$B$5+SUMIFS(Movimientos!$E$5:$E$1004,Movimientos!$B$5:$B$1004,"Ingreso",Movimientos!$A$5:$A$1004,"&lt;="&amp;$A862)-SUMIFS(Movimientos!$E$5:$E$1004,Movimientos!$B$5:$B$1004,"Gasto",Movimientos!$A$5:$A$1004,"&lt;="&amp;$A862)-(SUMIFS(Ahorro!$D$5:$D$504,Ahorro!$B$5:$B$504,"Aportación",Ahorro!$A$5:$A$504,"&lt;="&amp;$A862)-SUMIFS(Ahorro!$D$5:$D$504,Ahorro!$B$5:$B$504,"Retirada",Ahorro!$A$5:$A$504,"&lt;="&amp;$A862)))</f>
        <v/>
      </c>
    </row>
    <row r="863">
      <c r="A863" s="21" t="n"/>
      <c r="B863" s="22" t="n"/>
      <c r="C863" s="16" t="n"/>
      <c r="D863" s="16" t="n"/>
      <c r="E863" s="13" t="n"/>
      <c r="F863" s="23">
        <f>IF(OR($A863="",$E863=""),"",Ajustes!$B$5+SUMIFS(Movimientos!$E$5:$E$1004,Movimientos!$B$5:$B$1004,"Ingreso",Movimientos!$A$5:$A$1004,"&lt;="&amp;$A863)-SUMIFS(Movimientos!$E$5:$E$1004,Movimientos!$B$5:$B$1004,"Gasto",Movimientos!$A$5:$A$1004,"&lt;="&amp;$A863)-(SUMIFS(Ahorro!$D$5:$D$504,Ahorro!$B$5:$B$504,"Aportación",Ahorro!$A$5:$A$504,"&lt;="&amp;$A863)-SUMIFS(Ahorro!$D$5:$D$504,Ahorro!$B$5:$B$504,"Retirada",Ahorro!$A$5:$A$504,"&lt;="&amp;$A863)))</f>
        <v/>
      </c>
    </row>
    <row r="864">
      <c r="A864" s="21" t="n"/>
      <c r="B864" s="22" t="n"/>
      <c r="C864" s="16" t="n"/>
      <c r="D864" s="16" t="n"/>
      <c r="E864" s="13" t="n"/>
      <c r="F864" s="23">
        <f>IF(OR($A864="",$E864=""),"",Ajustes!$B$5+SUMIFS(Movimientos!$E$5:$E$1004,Movimientos!$B$5:$B$1004,"Ingreso",Movimientos!$A$5:$A$1004,"&lt;="&amp;$A864)-SUMIFS(Movimientos!$E$5:$E$1004,Movimientos!$B$5:$B$1004,"Gasto",Movimientos!$A$5:$A$1004,"&lt;="&amp;$A864)-(SUMIFS(Ahorro!$D$5:$D$504,Ahorro!$B$5:$B$504,"Aportación",Ahorro!$A$5:$A$504,"&lt;="&amp;$A864)-SUMIFS(Ahorro!$D$5:$D$504,Ahorro!$B$5:$B$504,"Retirada",Ahorro!$A$5:$A$504,"&lt;="&amp;$A864)))</f>
        <v/>
      </c>
    </row>
    <row r="865">
      <c r="A865" s="21" t="n"/>
      <c r="B865" s="22" t="n"/>
      <c r="C865" s="16" t="n"/>
      <c r="D865" s="16" t="n"/>
      <c r="E865" s="13" t="n"/>
      <c r="F865" s="23">
        <f>IF(OR($A865="",$E865=""),"",Ajustes!$B$5+SUMIFS(Movimientos!$E$5:$E$1004,Movimientos!$B$5:$B$1004,"Ingreso",Movimientos!$A$5:$A$1004,"&lt;="&amp;$A865)-SUMIFS(Movimientos!$E$5:$E$1004,Movimientos!$B$5:$B$1004,"Gasto",Movimientos!$A$5:$A$1004,"&lt;="&amp;$A865)-(SUMIFS(Ahorro!$D$5:$D$504,Ahorro!$B$5:$B$504,"Aportación",Ahorro!$A$5:$A$504,"&lt;="&amp;$A865)-SUMIFS(Ahorro!$D$5:$D$504,Ahorro!$B$5:$B$504,"Retirada",Ahorro!$A$5:$A$504,"&lt;="&amp;$A865)))</f>
        <v/>
      </c>
    </row>
    <row r="866">
      <c r="A866" s="21" t="n"/>
      <c r="B866" s="22" t="n"/>
      <c r="C866" s="16" t="n"/>
      <c r="D866" s="16" t="n"/>
      <c r="E866" s="13" t="n"/>
      <c r="F866" s="23">
        <f>IF(OR($A866="",$E866=""),"",Ajustes!$B$5+SUMIFS(Movimientos!$E$5:$E$1004,Movimientos!$B$5:$B$1004,"Ingreso",Movimientos!$A$5:$A$1004,"&lt;="&amp;$A866)-SUMIFS(Movimientos!$E$5:$E$1004,Movimientos!$B$5:$B$1004,"Gasto",Movimientos!$A$5:$A$1004,"&lt;="&amp;$A866)-(SUMIFS(Ahorro!$D$5:$D$504,Ahorro!$B$5:$B$504,"Aportación",Ahorro!$A$5:$A$504,"&lt;="&amp;$A866)-SUMIFS(Ahorro!$D$5:$D$504,Ahorro!$B$5:$B$504,"Retirada",Ahorro!$A$5:$A$504,"&lt;="&amp;$A866)))</f>
        <v/>
      </c>
    </row>
    <row r="867">
      <c r="A867" s="21" t="n"/>
      <c r="B867" s="22" t="n"/>
      <c r="C867" s="16" t="n"/>
      <c r="D867" s="16" t="n"/>
      <c r="E867" s="13" t="n"/>
      <c r="F867" s="23">
        <f>IF(OR($A867="",$E867=""),"",Ajustes!$B$5+SUMIFS(Movimientos!$E$5:$E$1004,Movimientos!$B$5:$B$1004,"Ingreso",Movimientos!$A$5:$A$1004,"&lt;="&amp;$A867)-SUMIFS(Movimientos!$E$5:$E$1004,Movimientos!$B$5:$B$1004,"Gasto",Movimientos!$A$5:$A$1004,"&lt;="&amp;$A867)-(SUMIFS(Ahorro!$D$5:$D$504,Ahorro!$B$5:$B$504,"Aportación",Ahorro!$A$5:$A$504,"&lt;="&amp;$A867)-SUMIFS(Ahorro!$D$5:$D$504,Ahorro!$B$5:$B$504,"Retirada",Ahorro!$A$5:$A$504,"&lt;="&amp;$A867)))</f>
        <v/>
      </c>
    </row>
    <row r="868">
      <c r="A868" s="21" t="n"/>
      <c r="B868" s="22" t="n"/>
      <c r="C868" s="16" t="n"/>
      <c r="D868" s="16" t="n"/>
      <c r="E868" s="13" t="n"/>
      <c r="F868" s="23">
        <f>IF(OR($A868="",$E868=""),"",Ajustes!$B$5+SUMIFS(Movimientos!$E$5:$E$1004,Movimientos!$B$5:$B$1004,"Ingreso",Movimientos!$A$5:$A$1004,"&lt;="&amp;$A868)-SUMIFS(Movimientos!$E$5:$E$1004,Movimientos!$B$5:$B$1004,"Gasto",Movimientos!$A$5:$A$1004,"&lt;="&amp;$A868)-(SUMIFS(Ahorro!$D$5:$D$504,Ahorro!$B$5:$B$504,"Aportación",Ahorro!$A$5:$A$504,"&lt;="&amp;$A868)-SUMIFS(Ahorro!$D$5:$D$504,Ahorro!$B$5:$B$504,"Retirada",Ahorro!$A$5:$A$504,"&lt;="&amp;$A868)))</f>
        <v/>
      </c>
    </row>
    <row r="869">
      <c r="A869" s="21" t="n"/>
      <c r="B869" s="22" t="n"/>
      <c r="C869" s="16" t="n"/>
      <c r="D869" s="16" t="n"/>
      <c r="E869" s="13" t="n"/>
      <c r="F869" s="23">
        <f>IF(OR($A869="",$E869=""),"",Ajustes!$B$5+SUMIFS(Movimientos!$E$5:$E$1004,Movimientos!$B$5:$B$1004,"Ingreso",Movimientos!$A$5:$A$1004,"&lt;="&amp;$A869)-SUMIFS(Movimientos!$E$5:$E$1004,Movimientos!$B$5:$B$1004,"Gasto",Movimientos!$A$5:$A$1004,"&lt;="&amp;$A869)-(SUMIFS(Ahorro!$D$5:$D$504,Ahorro!$B$5:$B$504,"Aportación",Ahorro!$A$5:$A$504,"&lt;="&amp;$A869)-SUMIFS(Ahorro!$D$5:$D$504,Ahorro!$B$5:$B$504,"Retirada",Ahorro!$A$5:$A$504,"&lt;="&amp;$A869)))</f>
        <v/>
      </c>
    </row>
    <row r="870">
      <c r="A870" s="21" t="n"/>
      <c r="B870" s="22" t="n"/>
      <c r="C870" s="16" t="n"/>
      <c r="D870" s="16" t="n"/>
      <c r="E870" s="13" t="n"/>
      <c r="F870" s="23">
        <f>IF(OR($A870="",$E870=""),"",Ajustes!$B$5+SUMIFS(Movimientos!$E$5:$E$1004,Movimientos!$B$5:$B$1004,"Ingreso",Movimientos!$A$5:$A$1004,"&lt;="&amp;$A870)-SUMIFS(Movimientos!$E$5:$E$1004,Movimientos!$B$5:$B$1004,"Gasto",Movimientos!$A$5:$A$1004,"&lt;="&amp;$A870)-(SUMIFS(Ahorro!$D$5:$D$504,Ahorro!$B$5:$B$504,"Aportación",Ahorro!$A$5:$A$504,"&lt;="&amp;$A870)-SUMIFS(Ahorro!$D$5:$D$504,Ahorro!$B$5:$B$504,"Retirada",Ahorro!$A$5:$A$504,"&lt;="&amp;$A870)))</f>
        <v/>
      </c>
    </row>
    <row r="871">
      <c r="A871" s="21" t="n"/>
      <c r="B871" s="22" t="n"/>
      <c r="C871" s="16" t="n"/>
      <c r="D871" s="16" t="n"/>
      <c r="E871" s="13" t="n"/>
      <c r="F871" s="23">
        <f>IF(OR($A871="",$E871=""),"",Ajustes!$B$5+SUMIFS(Movimientos!$E$5:$E$1004,Movimientos!$B$5:$B$1004,"Ingreso",Movimientos!$A$5:$A$1004,"&lt;="&amp;$A871)-SUMIFS(Movimientos!$E$5:$E$1004,Movimientos!$B$5:$B$1004,"Gasto",Movimientos!$A$5:$A$1004,"&lt;="&amp;$A871)-(SUMIFS(Ahorro!$D$5:$D$504,Ahorro!$B$5:$B$504,"Aportación",Ahorro!$A$5:$A$504,"&lt;="&amp;$A871)-SUMIFS(Ahorro!$D$5:$D$504,Ahorro!$B$5:$B$504,"Retirada",Ahorro!$A$5:$A$504,"&lt;="&amp;$A871)))</f>
        <v/>
      </c>
    </row>
    <row r="872">
      <c r="A872" s="21" t="n"/>
      <c r="B872" s="22" t="n"/>
      <c r="C872" s="16" t="n"/>
      <c r="D872" s="16" t="n"/>
      <c r="E872" s="13" t="n"/>
      <c r="F872" s="23">
        <f>IF(OR($A872="",$E872=""),"",Ajustes!$B$5+SUMIFS(Movimientos!$E$5:$E$1004,Movimientos!$B$5:$B$1004,"Ingreso",Movimientos!$A$5:$A$1004,"&lt;="&amp;$A872)-SUMIFS(Movimientos!$E$5:$E$1004,Movimientos!$B$5:$B$1004,"Gasto",Movimientos!$A$5:$A$1004,"&lt;="&amp;$A872)-(SUMIFS(Ahorro!$D$5:$D$504,Ahorro!$B$5:$B$504,"Aportación",Ahorro!$A$5:$A$504,"&lt;="&amp;$A872)-SUMIFS(Ahorro!$D$5:$D$504,Ahorro!$B$5:$B$504,"Retirada",Ahorro!$A$5:$A$504,"&lt;="&amp;$A872)))</f>
        <v/>
      </c>
    </row>
    <row r="873">
      <c r="A873" s="21" t="n"/>
      <c r="B873" s="22" t="n"/>
      <c r="C873" s="16" t="n"/>
      <c r="D873" s="16" t="n"/>
      <c r="E873" s="13" t="n"/>
      <c r="F873" s="23">
        <f>IF(OR($A873="",$E873=""),"",Ajustes!$B$5+SUMIFS(Movimientos!$E$5:$E$1004,Movimientos!$B$5:$B$1004,"Ingreso",Movimientos!$A$5:$A$1004,"&lt;="&amp;$A873)-SUMIFS(Movimientos!$E$5:$E$1004,Movimientos!$B$5:$B$1004,"Gasto",Movimientos!$A$5:$A$1004,"&lt;="&amp;$A873)-(SUMIFS(Ahorro!$D$5:$D$504,Ahorro!$B$5:$B$504,"Aportación",Ahorro!$A$5:$A$504,"&lt;="&amp;$A873)-SUMIFS(Ahorro!$D$5:$D$504,Ahorro!$B$5:$B$504,"Retirada",Ahorro!$A$5:$A$504,"&lt;="&amp;$A873)))</f>
        <v/>
      </c>
    </row>
    <row r="874">
      <c r="A874" s="21" t="n"/>
      <c r="B874" s="22" t="n"/>
      <c r="C874" s="16" t="n"/>
      <c r="D874" s="16" t="n"/>
      <c r="E874" s="13" t="n"/>
      <c r="F874" s="23">
        <f>IF(OR($A874="",$E874=""),"",Ajustes!$B$5+SUMIFS(Movimientos!$E$5:$E$1004,Movimientos!$B$5:$B$1004,"Ingreso",Movimientos!$A$5:$A$1004,"&lt;="&amp;$A874)-SUMIFS(Movimientos!$E$5:$E$1004,Movimientos!$B$5:$B$1004,"Gasto",Movimientos!$A$5:$A$1004,"&lt;="&amp;$A874)-(SUMIFS(Ahorro!$D$5:$D$504,Ahorro!$B$5:$B$504,"Aportación",Ahorro!$A$5:$A$504,"&lt;="&amp;$A874)-SUMIFS(Ahorro!$D$5:$D$504,Ahorro!$B$5:$B$504,"Retirada",Ahorro!$A$5:$A$504,"&lt;="&amp;$A874)))</f>
        <v/>
      </c>
    </row>
    <row r="875">
      <c r="A875" s="21" t="n"/>
      <c r="B875" s="22" t="n"/>
      <c r="C875" s="16" t="n"/>
      <c r="D875" s="16" t="n"/>
      <c r="E875" s="13" t="n"/>
      <c r="F875" s="23">
        <f>IF(OR($A875="",$E875=""),"",Ajustes!$B$5+SUMIFS(Movimientos!$E$5:$E$1004,Movimientos!$B$5:$B$1004,"Ingreso",Movimientos!$A$5:$A$1004,"&lt;="&amp;$A875)-SUMIFS(Movimientos!$E$5:$E$1004,Movimientos!$B$5:$B$1004,"Gasto",Movimientos!$A$5:$A$1004,"&lt;="&amp;$A875)-(SUMIFS(Ahorro!$D$5:$D$504,Ahorro!$B$5:$B$504,"Aportación",Ahorro!$A$5:$A$504,"&lt;="&amp;$A875)-SUMIFS(Ahorro!$D$5:$D$504,Ahorro!$B$5:$B$504,"Retirada",Ahorro!$A$5:$A$504,"&lt;="&amp;$A875)))</f>
        <v/>
      </c>
    </row>
    <row r="876">
      <c r="A876" s="21" t="n"/>
      <c r="B876" s="22" t="n"/>
      <c r="C876" s="16" t="n"/>
      <c r="D876" s="16" t="n"/>
      <c r="E876" s="13" t="n"/>
      <c r="F876" s="23">
        <f>IF(OR($A876="",$E876=""),"",Ajustes!$B$5+SUMIFS(Movimientos!$E$5:$E$1004,Movimientos!$B$5:$B$1004,"Ingreso",Movimientos!$A$5:$A$1004,"&lt;="&amp;$A876)-SUMIFS(Movimientos!$E$5:$E$1004,Movimientos!$B$5:$B$1004,"Gasto",Movimientos!$A$5:$A$1004,"&lt;="&amp;$A876)-(SUMIFS(Ahorro!$D$5:$D$504,Ahorro!$B$5:$B$504,"Aportación",Ahorro!$A$5:$A$504,"&lt;="&amp;$A876)-SUMIFS(Ahorro!$D$5:$D$504,Ahorro!$B$5:$B$504,"Retirada",Ahorro!$A$5:$A$504,"&lt;="&amp;$A876)))</f>
        <v/>
      </c>
    </row>
    <row r="877">
      <c r="A877" s="21" t="n"/>
      <c r="B877" s="22" t="n"/>
      <c r="C877" s="16" t="n"/>
      <c r="D877" s="16" t="n"/>
      <c r="E877" s="13" t="n"/>
      <c r="F877" s="23">
        <f>IF(OR($A877="",$E877=""),"",Ajustes!$B$5+SUMIFS(Movimientos!$E$5:$E$1004,Movimientos!$B$5:$B$1004,"Ingreso",Movimientos!$A$5:$A$1004,"&lt;="&amp;$A877)-SUMIFS(Movimientos!$E$5:$E$1004,Movimientos!$B$5:$B$1004,"Gasto",Movimientos!$A$5:$A$1004,"&lt;="&amp;$A877)-(SUMIFS(Ahorro!$D$5:$D$504,Ahorro!$B$5:$B$504,"Aportación",Ahorro!$A$5:$A$504,"&lt;="&amp;$A877)-SUMIFS(Ahorro!$D$5:$D$504,Ahorro!$B$5:$B$504,"Retirada",Ahorro!$A$5:$A$504,"&lt;="&amp;$A877)))</f>
        <v/>
      </c>
    </row>
    <row r="878">
      <c r="A878" s="21" t="n"/>
      <c r="B878" s="22" t="n"/>
      <c r="C878" s="16" t="n"/>
      <c r="D878" s="16" t="n"/>
      <c r="E878" s="13" t="n"/>
      <c r="F878" s="23">
        <f>IF(OR($A878="",$E878=""),"",Ajustes!$B$5+SUMIFS(Movimientos!$E$5:$E$1004,Movimientos!$B$5:$B$1004,"Ingreso",Movimientos!$A$5:$A$1004,"&lt;="&amp;$A878)-SUMIFS(Movimientos!$E$5:$E$1004,Movimientos!$B$5:$B$1004,"Gasto",Movimientos!$A$5:$A$1004,"&lt;="&amp;$A878)-(SUMIFS(Ahorro!$D$5:$D$504,Ahorro!$B$5:$B$504,"Aportación",Ahorro!$A$5:$A$504,"&lt;="&amp;$A878)-SUMIFS(Ahorro!$D$5:$D$504,Ahorro!$B$5:$B$504,"Retirada",Ahorro!$A$5:$A$504,"&lt;="&amp;$A878)))</f>
        <v/>
      </c>
    </row>
    <row r="879">
      <c r="A879" s="21" t="n"/>
      <c r="B879" s="22" t="n"/>
      <c r="C879" s="16" t="n"/>
      <c r="D879" s="16" t="n"/>
      <c r="E879" s="13" t="n"/>
      <c r="F879" s="23">
        <f>IF(OR($A879="",$E879=""),"",Ajustes!$B$5+SUMIFS(Movimientos!$E$5:$E$1004,Movimientos!$B$5:$B$1004,"Ingreso",Movimientos!$A$5:$A$1004,"&lt;="&amp;$A879)-SUMIFS(Movimientos!$E$5:$E$1004,Movimientos!$B$5:$B$1004,"Gasto",Movimientos!$A$5:$A$1004,"&lt;="&amp;$A879)-(SUMIFS(Ahorro!$D$5:$D$504,Ahorro!$B$5:$B$504,"Aportación",Ahorro!$A$5:$A$504,"&lt;="&amp;$A879)-SUMIFS(Ahorro!$D$5:$D$504,Ahorro!$B$5:$B$504,"Retirada",Ahorro!$A$5:$A$504,"&lt;="&amp;$A879)))</f>
        <v/>
      </c>
    </row>
    <row r="880">
      <c r="A880" s="21" t="n"/>
      <c r="B880" s="22" t="n"/>
      <c r="C880" s="16" t="n"/>
      <c r="D880" s="16" t="n"/>
      <c r="E880" s="13" t="n"/>
      <c r="F880" s="23">
        <f>IF(OR($A880="",$E880=""),"",Ajustes!$B$5+SUMIFS(Movimientos!$E$5:$E$1004,Movimientos!$B$5:$B$1004,"Ingreso",Movimientos!$A$5:$A$1004,"&lt;="&amp;$A880)-SUMIFS(Movimientos!$E$5:$E$1004,Movimientos!$B$5:$B$1004,"Gasto",Movimientos!$A$5:$A$1004,"&lt;="&amp;$A880)-(SUMIFS(Ahorro!$D$5:$D$504,Ahorro!$B$5:$B$504,"Aportación",Ahorro!$A$5:$A$504,"&lt;="&amp;$A880)-SUMIFS(Ahorro!$D$5:$D$504,Ahorro!$B$5:$B$504,"Retirada",Ahorro!$A$5:$A$504,"&lt;="&amp;$A880)))</f>
        <v/>
      </c>
    </row>
    <row r="881">
      <c r="A881" s="21" t="n"/>
      <c r="B881" s="22" t="n"/>
      <c r="C881" s="16" t="n"/>
      <c r="D881" s="16" t="n"/>
      <c r="E881" s="13" t="n"/>
      <c r="F881" s="23">
        <f>IF(OR($A881="",$E881=""),"",Ajustes!$B$5+SUMIFS(Movimientos!$E$5:$E$1004,Movimientos!$B$5:$B$1004,"Ingreso",Movimientos!$A$5:$A$1004,"&lt;="&amp;$A881)-SUMIFS(Movimientos!$E$5:$E$1004,Movimientos!$B$5:$B$1004,"Gasto",Movimientos!$A$5:$A$1004,"&lt;="&amp;$A881)-(SUMIFS(Ahorro!$D$5:$D$504,Ahorro!$B$5:$B$504,"Aportación",Ahorro!$A$5:$A$504,"&lt;="&amp;$A881)-SUMIFS(Ahorro!$D$5:$D$504,Ahorro!$B$5:$B$504,"Retirada",Ahorro!$A$5:$A$504,"&lt;="&amp;$A881)))</f>
        <v/>
      </c>
    </row>
    <row r="882">
      <c r="A882" s="21" t="n"/>
      <c r="B882" s="22" t="n"/>
      <c r="C882" s="16" t="n"/>
      <c r="D882" s="16" t="n"/>
      <c r="E882" s="13" t="n"/>
      <c r="F882" s="23">
        <f>IF(OR($A882="",$E882=""),"",Ajustes!$B$5+SUMIFS(Movimientos!$E$5:$E$1004,Movimientos!$B$5:$B$1004,"Ingreso",Movimientos!$A$5:$A$1004,"&lt;="&amp;$A882)-SUMIFS(Movimientos!$E$5:$E$1004,Movimientos!$B$5:$B$1004,"Gasto",Movimientos!$A$5:$A$1004,"&lt;="&amp;$A882)-(SUMIFS(Ahorro!$D$5:$D$504,Ahorro!$B$5:$B$504,"Aportación",Ahorro!$A$5:$A$504,"&lt;="&amp;$A882)-SUMIFS(Ahorro!$D$5:$D$504,Ahorro!$B$5:$B$504,"Retirada",Ahorro!$A$5:$A$504,"&lt;="&amp;$A882)))</f>
        <v/>
      </c>
    </row>
    <row r="883">
      <c r="A883" s="21" t="n"/>
      <c r="B883" s="22" t="n"/>
      <c r="C883" s="16" t="n"/>
      <c r="D883" s="16" t="n"/>
      <c r="E883" s="13" t="n"/>
      <c r="F883" s="23">
        <f>IF(OR($A883="",$E883=""),"",Ajustes!$B$5+SUMIFS(Movimientos!$E$5:$E$1004,Movimientos!$B$5:$B$1004,"Ingreso",Movimientos!$A$5:$A$1004,"&lt;="&amp;$A883)-SUMIFS(Movimientos!$E$5:$E$1004,Movimientos!$B$5:$B$1004,"Gasto",Movimientos!$A$5:$A$1004,"&lt;="&amp;$A883)-(SUMIFS(Ahorro!$D$5:$D$504,Ahorro!$B$5:$B$504,"Aportación",Ahorro!$A$5:$A$504,"&lt;="&amp;$A883)-SUMIFS(Ahorro!$D$5:$D$504,Ahorro!$B$5:$B$504,"Retirada",Ahorro!$A$5:$A$504,"&lt;="&amp;$A883)))</f>
        <v/>
      </c>
    </row>
    <row r="884">
      <c r="A884" s="21" t="n"/>
      <c r="B884" s="22" t="n"/>
      <c r="C884" s="16" t="n"/>
      <c r="D884" s="16" t="n"/>
      <c r="E884" s="13" t="n"/>
      <c r="F884" s="23">
        <f>IF(OR($A884="",$E884=""),"",Ajustes!$B$5+SUMIFS(Movimientos!$E$5:$E$1004,Movimientos!$B$5:$B$1004,"Ingreso",Movimientos!$A$5:$A$1004,"&lt;="&amp;$A884)-SUMIFS(Movimientos!$E$5:$E$1004,Movimientos!$B$5:$B$1004,"Gasto",Movimientos!$A$5:$A$1004,"&lt;="&amp;$A884)-(SUMIFS(Ahorro!$D$5:$D$504,Ahorro!$B$5:$B$504,"Aportación",Ahorro!$A$5:$A$504,"&lt;="&amp;$A884)-SUMIFS(Ahorro!$D$5:$D$504,Ahorro!$B$5:$B$504,"Retirada",Ahorro!$A$5:$A$504,"&lt;="&amp;$A884)))</f>
        <v/>
      </c>
    </row>
    <row r="885">
      <c r="A885" s="21" t="n"/>
      <c r="B885" s="22" t="n"/>
      <c r="C885" s="16" t="n"/>
      <c r="D885" s="16" t="n"/>
      <c r="E885" s="13" t="n"/>
      <c r="F885" s="23">
        <f>IF(OR($A885="",$E885=""),"",Ajustes!$B$5+SUMIFS(Movimientos!$E$5:$E$1004,Movimientos!$B$5:$B$1004,"Ingreso",Movimientos!$A$5:$A$1004,"&lt;="&amp;$A885)-SUMIFS(Movimientos!$E$5:$E$1004,Movimientos!$B$5:$B$1004,"Gasto",Movimientos!$A$5:$A$1004,"&lt;="&amp;$A885)-(SUMIFS(Ahorro!$D$5:$D$504,Ahorro!$B$5:$B$504,"Aportación",Ahorro!$A$5:$A$504,"&lt;="&amp;$A885)-SUMIFS(Ahorro!$D$5:$D$504,Ahorro!$B$5:$B$504,"Retirada",Ahorro!$A$5:$A$504,"&lt;="&amp;$A885)))</f>
        <v/>
      </c>
    </row>
    <row r="886">
      <c r="A886" s="21" t="n"/>
      <c r="B886" s="22" t="n"/>
      <c r="C886" s="16" t="n"/>
      <c r="D886" s="16" t="n"/>
      <c r="E886" s="13" t="n"/>
      <c r="F886" s="23">
        <f>IF(OR($A886="",$E886=""),"",Ajustes!$B$5+SUMIFS(Movimientos!$E$5:$E$1004,Movimientos!$B$5:$B$1004,"Ingreso",Movimientos!$A$5:$A$1004,"&lt;="&amp;$A886)-SUMIFS(Movimientos!$E$5:$E$1004,Movimientos!$B$5:$B$1004,"Gasto",Movimientos!$A$5:$A$1004,"&lt;="&amp;$A886)-(SUMIFS(Ahorro!$D$5:$D$504,Ahorro!$B$5:$B$504,"Aportación",Ahorro!$A$5:$A$504,"&lt;="&amp;$A886)-SUMIFS(Ahorro!$D$5:$D$504,Ahorro!$B$5:$B$504,"Retirada",Ahorro!$A$5:$A$504,"&lt;="&amp;$A886)))</f>
        <v/>
      </c>
    </row>
    <row r="887">
      <c r="A887" s="21" t="n"/>
      <c r="B887" s="22" t="n"/>
      <c r="C887" s="16" t="n"/>
      <c r="D887" s="16" t="n"/>
      <c r="E887" s="13" t="n"/>
      <c r="F887" s="23">
        <f>IF(OR($A887="",$E887=""),"",Ajustes!$B$5+SUMIFS(Movimientos!$E$5:$E$1004,Movimientos!$B$5:$B$1004,"Ingreso",Movimientos!$A$5:$A$1004,"&lt;="&amp;$A887)-SUMIFS(Movimientos!$E$5:$E$1004,Movimientos!$B$5:$B$1004,"Gasto",Movimientos!$A$5:$A$1004,"&lt;="&amp;$A887)-(SUMIFS(Ahorro!$D$5:$D$504,Ahorro!$B$5:$B$504,"Aportación",Ahorro!$A$5:$A$504,"&lt;="&amp;$A887)-SUMIFS(Ahorro!$D$5:$D$504,Ahorro!$B$5:$B$504,"Retirada",Ahorro!$A$5:$A$504,"&lt;="&amp;$A887)))</f>
        <v/>
      </c>
    </row>
    <row r="888">
      <c r="A888" s="21" t="n"/>
      <c r="B888" s="22" t="n"/>
      <c r="C888" s="16" t="n"/>
      <c r="D888" s="16" t="n"/>
      <c r="E888" s="13" t="n"/>
      <c r="F888" s="23">
        <f>IF(OR($A888="",$E888=""),"",Ajustes!$B$5+SUMIFS(Movimientos!$E$5:$E$1004,Movimientos!$B$5:$B$1004,"Ingreso",Movimientos!$A$5:$A$1004,"&lt;="&amp;$A888)-SUMIFS(Movimientos!$E$5:$E$1004,Movimientos!$B$5:$B$1004,"Gasto",Movimientos!$A$5:$A$1004,"&lt;="&amp;$A888)-(SUMIFS(Ahorro!$D$5:$D$504,Ahorro!$B$5:$B$504,"Aportación",Ahorro!$A$5:$A$504,"&lt;="&amp;$A888)-SUMIFS(Ahorro!$D$5:$D$504,Ahorro!$B$5:$B$504,"Retirada",Ahorro!$A$5:$A$504,"&lt;="&amp;$A888)))</f>
        <v/>
      </c>
    </row>
    <row r="889">
      <c r="A889" s="21" t="n"/>
      <c r="B889" s="22" t="n"/>
      <c r="C889" s="16" t="n"/>
      <c r="D889" s="16" t="n"/>
      <c r="E889" s="13" t="n"/>
      <c r="F889" s="23">
        <f>IF(OR($A889="",$E889=""),"",Ajustes!$B$5+SUMIFS(Movimientos!$E$5:$E$1004,Movimientos!$B$5:$B$1004,"Ingreso",Movimientos!$A$5:$A$1004,"&lt;="&amp;$A889)-SUMIFS(Movimientos!$E$5:$E$1004,Movimientos!$B$5:$B$1004,"Gasto",Movimientos!$A$5:$A$1004,"&lt;="&amp;$A889)-(SUMIFS(Ahorro!$D$5:$D$504,Ahorro!$B$5:$B$504,"Aportación",Ahorro!$A$5:$A$504,"&lt;="&amp;$A889)-SUMIFS(Ahorro!$D$5:$D$504,Ahorro!$B$5:$B$504,"Retirada",Ahorro!$A$5:$A$504,"&lt;="&amp;$A889)))</f>
        <v/>
      </c>
    </row>
    <row r="890">
      <c r="A890" s="21" t="n"/>
      <c r="B890" s="22" t="n"/>
      <c r="C890" s="16" t="n"/>
      <c r="D890" s="16" t="n"/>
      <c r="E890" s="13" t="n"/>
      <c r="F890" s="23">
        <f>IF(OR($A890="",$E890=""),"",Ajustes!$B$5+SUMIFS(Movimientos!$E$5:$E$1004,Movimientos!$B$5:$B$1004,"Ingreso",Movimientos!$A$5:$A$1004,"&lt;="&amp;$A890)-SUMIFS(Movimientos!$E$5:$E$1004,Movimientos!$B$5:$B$1004,"Gasto",Movimientos!$A$5:$A$1004,"&lt;="&amp;$A890)-(SUMIFS(Ahorro!$D$5:$D$504,Ahorro!$B$5:$B$504,"Aportación",Ahorro!$A$5:$A$504,"&lt;="&amp;$A890)-SUMIFS(Ahorro!$D$5:$D$504,Ahorro!$B$5:$B$504,"Retirada",Ahorro!$A$5:$A$504,"&lt;="&amp;$A890)))</f>
        <v/>
      </c>
    </row>
    <row r="891">
      <c r="A891" s="21" t="n"/>
      <c r="B891" s="22" t="n"/>
      <c r="C891" s="16" t="n"/>
      <c r="D891" s="16" t="n"/>
      <c r="E891" s="13" t="n"/>
      <c r="F891" s="23">
        <f>IF(OR($A891="",$E891=""),"",Ajustes!$B$5+SUMIFS(Movimientos!$E$5:$E$1004,Movimientos!$B$5:$B$1004,"Ingreso",Movimientos!$A$5:$A$1004,"&lt;="&amp;$A891)-SUMIFS(Movimientos!$E$5:$E$1004,Movimientos!$B$5:$B$1004,"Gasto",Movimientos!$A$5:$A$1004,"&lt;="&amp;$A891)-(SUMIFS(Ahorro!$D$5:$D$504,Ahorro!$B$5:$B$504,"Aportación",Ahorro!$A$5:$A$504,"&lt;="&amp;$A891)-SUMIFS(Ahorro!$D$5:$D$504,Ahorro!$B$5:$B$504,"Retirada",Ahorro!$A$5:$A$504,"&lt;="&amp;$A891)))</f>
        <v/>
      </c>
    </row>
    <row r="892">
      <c r="A892" s="21" t="n"/>
      <c r="B892" s="22" t="n"/>
      <c r="C892" s="16" t="n"/>
      <c r="D892" s="16" t="n"/>
      <c r="E892" s="13" t="n"/>
      <c r="F892" s="23">
        <f>IF(OR($A892="",$E892=""),"",Ajustes!$B$5+SUMIFS(Movimientos!$E$5:$E$1004,Movimientos!$B$5:$B$1004,"Ingreso",Movimientos!$A$5:$A$1004,"&lt;="&amp;$A892)-SUMIFS(Movimientos!$E$5:$E$1004,Movimientos!$B$5:$B$1004,"Gasto",Movimientos!$A$5:$A$1004,"&lt;="&amp;$A892)-(SUMIFS(Ahorro!$D$5:$D$504,Ahorro!$B$5:$B$504,"Aportación",Ahorro!$A$5:$A$504,"&lt;="&amp;$A892)-SUMIFS(Ahorro!$D$5:$D$504,Ahorro!$B$5:$B$504,"Retirada",Ahorro!$A$5:$A$504,"&lt;="&amp;$A892)))</f>
        <v/>
      </c>
    </row>
    <row r="893">
      <c r="A893" s="21" t="n"/>
      <c r="B893" s="22" t="n"/>
      <c r="C893" s="16" t="n"/>
      <c r="D893" s="16" t="n"/>
      <c r="E893" s="13" t="n"/>
      <c r="F893" s="23">
        <f>IF(OR($A893="",$E893=""),"",Ajustes!$B$5+SUMIFS(Movimientos!$E$5:$E$1004,Movimientos!$B$5:$B$1004,"Ingreso",Movimientos!$A$5:$A$1004,"&lt;="&amp;$A893)-SUMIFS(Movimientos!$E$5:$E$1004,Movimientos!$B$5:$B$1004,"Gasto",Movimientos!$A$5:$A$1004,"&lt;="&amp;$A893)-(SUMIFS(Ahorro!$D$5:$D$504,Ahorro!$B$5:$B$504,"Aportación",Ahorro!$A$5:$A$504,"&lt;="&amp;$A893)-SUMIFS(Ahorro!$D$5:$D$504,Ahorro!$B$5:$B$504,"Retirada",Ahorro!$A$5:$A$504,"&lt;="&amp;$A893)))</f>
        <v/>
      </c>
    </row>
    <row r="894">
      <c r="A894" s="21" t="n"/>
      <c r="B894" s="22" t="n"/>
      <c r="C894" s="16" t="n"/>
      <c r="D894" s="16" t="n"/>
      <c r="E894" s="13" t="n"/>
      <c r="F894" s="23">
        <f>IF(OR($A894="",$E894=""),"",Ajustes!$B$5+SUMIFS(Movimientos!$E$5:$E$1004,Movimientos!$B$5:$B$1004,"Ingreso",Movimientos!$A$5:$A$1004,"&lt;="&amp;$A894)-SUMIFS(Movimientos!$E$5:$E$1004,Movimientos!$B$5:$B$1004,"Gasto",Movimientos!$A$5:$A$1004,"&lt;="&amp;$A894)-(SUMIFS(Ahorro!$D$5:$D$504,Ahorro!$B$5:$B$504,"Aportación",Ahorro!$A$5:$A$504,"&lt;="&amp;$A894)-SUMIFS(Ahorro!$D$5:$D$504,Ahorro!$B$5:$B$504,"Retirada",Ahorro!$A$5:$A$504,"&lt;="&amp;$A894)))</f>
        <v/>
      </c>
    </row>
    <row r="895">
      <c r="A895" s="21" t="n"/>
      <c r="B895" s="22" t="n"/>
      <c r="C895" s="16" t="n"/>
      <c r="D895" s="16" t="n"/>
      <c r="E895" s="13" t="n"/>
      <c r="F895" s="23">
        <f>IF(OR($A895="",$E895=""),"",Ajustes!$B$5+SUMIFS(Movimientos!$E$5:$E$1004,Movimientos!$B$5:$B$1004,"Ingreso",Movimientos!$A$5:$A$1004,"&lt;="&amp;$A895)-SUMIFS(Movimientos!$E$5:$E$1004,Movimientos!$B$5:$B$1004,"Gasto",Movimientos!$A$5:$A$1004,"&lt;="&amp;$A895)-(SUMIFS(Ahorro!$D$5:$D$504,Ahorro!$B$5:$B$504,"Aportación",Ahorro!$A$5:$A$504,"&lt;="&amp;$A895)-SUMIFS(Ahorro!$D$5:$D$504,Ahorro!$B$5:$B$504,"Retirada",Ahorro!$A$5:$A$504,"&lt;="&amp;$A895)))</f>
        <v/>
      </c>
    </row>
    <row r="896">
      <c r="A896" s="21" t="n"/>
      <c r="B896" s="22" t="n"/>
      <c r="C896" s="16" t="n"/>
      <c r="D896" s="16" t="n"/>
      <c r="E896" s="13" t="n"/>
      <c r="F896" s="23">
        <f>IF(OR($A896="",$E896=""),"",Ajustes!$B$5+SUMIFS(Movimientos!$E$5:$E$1004,Movimientos!$B$5:$B$1004,"Ingreso",Movimientos!$A$5:$A$1004,"&lt;="&amp;$A896)-SUMIFS(Movimientos!$E$5:$E$1004,Movimientos!$B$5:$B$1004,"Gasto",Movimientos!$A$5:$A$1004,"&lt;="&amp;$A896)-(SUMIFS(Ahorro!$D$5:$D$504,Ahorro!$B$5:$B$504,"Aportación",Ahorro!$A$5:$A$504,"&lt;="&amp;$A896)-SUMIFS(Ahorro!$D$5:$D$504,Ahorro!$B$5:$B$504,"Retirada",Ahorro!$A$5:$A$504,"&lt;="&amp;$A896)))</f>
        <v/>
      </c>
    </row>
    <row r="897">
      <c r="A897" s="21" t="n"/>
      <c r="B897" s="22" t="n"/>
      <c r="C897" s="16" t="n"/>
      <c r="D897" s="16" t="n"/>
      <c r="E897" s="13" t="n"/>
      <c r="F897" s="23">
        <f>IF(OR($A897="",$E897=""),"",Ajustes!$B$5+SUMIFS(Movimientos!$E$5:$E$1004,Movimientos!$B$5:$B$1004,"Ingreso",Movimientos!$A$5:$A$1004,"&lt;="&amp;$A897)-SUMIFS(Movimientos!$E$5:$E$1004,Movimientos!$B$5:$B$1004,"Gasto",Movimientos!$A$5:$A$1004,"&lt;="&amp;$A897)-(SUMIFS(Ahorro!$D$5:$D$504,Ahorro!$B$5:$B$504,"Aportación",Ahorro!$A$5:$A$504,"&lt;="&amp;$A897)-SUMIFS(Ahorro!$D$5:$D$504,Ahorro!$B$5:$B$504,"Retirada",Ahorro!$A$5:$A$504,"&lt;="&amp;$A897)))</f>
        <v/>
      </c>
    </row>
    <row r="898">
      <c r="A898" s="21" t="n"/>
      <c r="B898" s="22" t="n"/>
      <c r="C898" s="16" t="n"/>
      <c r="D898" s="16" t="n"/>
      <c r="E898" s="13" t="n"/>
      <c r="F898" s="23">
        <f>IF(OR($A898="",$E898=""),"",Ajustes!$B$5+SUMIFS(Movimientos!$E$5:$E$1004,Movimientos!$B$5:$B$1004,"Ingreso",Movimientos!$A$5:$A$1004,"&lt;="&amp;$A898)-SUMIFS(Movimientos!$E$5:$E$1004,Movimientos!$B$5:$B$1004,"Gasto",Movimientos!$A$5:$A$1004,"&lt;="&amp;$A898)-(SUMIFS(Ahorro!$D$5:$D$504,Ahorro!$B$5:$B$504,"Aportación",Ahorro!$A$5:$A$504,"&lt;="&amp;$A898)-SUMIFS(Ahorro!$D$5:$D$504,Ahorro!$B$5:$B$504,"Retirada",Ahorro!$A$5:$A$504,"&lt;="&amp;$A898)))</f>
        <v/>
      </c>
    </row>
    <row r="899">
      <c r="A899" s="21" t="n"/>
      <c r="B899" s="22" t="n"/>
      <c r="C899" s="16" t="n"/>
      <c r="D899" s="16" t="n"/>
      <c r="E899" s="13" t="n"/>
      <c r="F899" s="23">
        <f>IF(OR($A899="",$E899=""),"",Ajustes!$B$5+SUMIFS(Movimientos!$E$5:$E$1004,Movimientos!$B$5:$B$1004,"Ingreso",Movimientos!$A$5:$A$1004,"&lt;="&amp;$A899)-SUMIFS(Movimientos!$E$5:$E$1004,Movimientos!$B$5:$B$1004,"Gasto",Movimientos!$A$5:$A$1004,"&lt;="&amp;$A899)-(SUMIFS(Ahorro!$D$5:$D$504,Ahorro!$B$5:$B$504,"Aportación",Ahorro!$A$5:$A$504,"&lt;="&amp;$A899)-SUMIFS(Ahorro!$D$5:$D$504,Ahorro!$B$5:$B$504,"Retirada",Ahorro!$A$5:$A$504,"&lt;="&amp;$A899)))</f>
        <v/>
      </c>
    </row>
    <row r="900">
      <c r="A900" s="21" t="n"/>
      <c r="B900" s="22" t="n"/>
      <c r="C900" s="16" t="n"/>
      <c r="D900" s="16" t="n"/>
      <c r="E900" s="13" t="n"/>
      <c r="F900" s="23">
        <f>IF(OR($A900="",$E900=""),"",Ajustes!$B$5+SUMIFS(Movimientos!$E$5:$E$1004,Movimientos!$B$5:$B$1004,"Ingreso",Movimientos!$A$5:$A$1004,"&lt;="&amp;$A900)-SUMIFS(Movimientos!$E$5:$E$1004,Movimientos!$B$5:$B$1004,"Gasto",Movimientos!$A$5:$A$1004,"&lt;="&amp;$A900)-(SUMIFS(Ahorro!$D$5:$D$504,Ahorro!$B$5:$B$504,"Aportación",Ahorro!$A$5:$A$504,"&lt;="&amp;$A900)-SUMIFS(Ahorro!$D$5:$D$504,Ahorro!$B$5:$B$504,"Retirada",Ahorro!$A$5:$A$504,"&lt;="&amp;$A900)))</f>
        <v/>
      </c>
    </row>
    <row r="901">
      <c r="A901" s="21" t="n"/>
      <c r="B901" s="22" t="n"/>
      <c r="C901" s="16" t="n"/>
      <c r="D901" s="16" t="n"/>
      <c r="E901" s="13" t="n"/>
      <c r="F901" s="23">
        <f>IF(OR($A901="",$E901=""),"",Ajustes!$B$5+SUMIFS(Movimientos!$E$5:$E$1004,Movimientos!$B$5:$B$1004,"Ingreso",Movimientos!$A$5:$A$1004,"&lt;="&amp;$A901)-SUMIFS(Movimientos!$E$5:$E$1004,Movimientos!$B$5:$B$1004,"Gasto",Movimientos!$A$5:$A$1004,"&lt;="&amp;$A901)-(SUMIFS(Ahorro!$D$5:$D$504,Ahorro!$B$5:$B$504,"Aportación",Ahorro!$A$5:$A$504,"&lt;="&amp;$A901)-SUMIFS(Ahorro!$D$5:$D$504,Ahorro!$B$5:$B$504,"Retirada",Ahorro!$A$5:$A$504,"&lt;="&amp;$A901)))</f>
        <v/>
      </c>
    </row>
    <row r="902">
      <c r="A902" s="21" t="n"/>
      <c r="B902" s="22" t="n"/>
      <c r="C902" s="16" t="n"/>
      <c r="D902" s="16" t="n"/>
      <c r="E902" s="13" t="n"/>
      <c r="F902" s="23">
        <f>IF(OR($A902="",$E902=""),"",Ajustes!$B$5+SUMIFS(Movimientos!$E$5:$E$1004,Movimientos!$B$5:$B$1004,"Ingreso",Movimientos!$A$5:$A$1004,"&lt;="&amp;$A902)-SUMIFS(Movimientos!$E$5:$E$1004,Movimientos!$B$5:$B$1004,"Gasto",Movimientos!$A$5:$A$1004,"&lt;="&amp;$A902)-(SUMIFS(Ahorro!$D$5:$D$504,Ahorro!$B$5:$B$504,"Aportación",Ahorro!$A$5:$A$504,"&lt;="&amp;$A902)-SUMIFS(Ahorro!$D$5:$D$504,Ahorro!$B$5:$B$504,"Retirada",Ahorro!$A$5:$A$504,"&lt;="&amp;$A902)))</f>
        <v/>
      </c>
    </row>
    <row r="903">
      <c r="A903" s="21" t="n"/>
      <c r="B903" s="22" t="n"/>
      <c r="C903" s="16" t="n"/>
      <c r="D903" s="16" t="n"/>
      <c r="E903" s="13" t="n"/>
      <c r="F903" s="23">
        <f>IF(OR($A903="",$E903=""),"",Ajustes!$B$5+SUMIFS(Movimientos!$E$5:$E$1004,Movimientos!$B$5:$B$1004,"Ingreso",Movimientos!$A$5:$A$1004,"&lt;="&amp;$A903)-SUMIFS(Movimientos!$E$5:$E$1004,Movimientos!$B$5:$B$1004,"Gasto",Movimientos!$A$5:$A$1004,"&lt;="&amp;$A903)-(SUMIFS(Ahorro!$D$5:$D$504,Ahorro!$B$5:$B$504,"Aportación",Ahorro!$A$5:$A$504,"&lt;="&amp;$A903)-SUMIFS(Ahorro!$D$5:$D$504,Ahorro!$B$5:$B$504,"Retirada",Ahorro!$A$5:$A$504,"&lt;="&amp;$A903)))</f>
        <v/>
      </c>
    </row>
    <row r="904">
      <c r="A904" s="21" t="n"/>
      <c r="B904" s="22" t="n"/>
      <c r="C904" s="16" t="n"/>
      <c r="D904" s="16" t="n"/>
      <c r="E904" s="13" t="n"/>
      <c r="F904" s="23">
        <f>IF(OR($A904="",$E904=""),"",Ajustes!$B$5+SUMIFS(Movimientos!$E$5:$E$1004,Movimientos!$B$5:$B$1004,"Ingreso",Movimientos!$A$5:$A$1004,"&lt;="&amp;$A904)-SUMIFS(Movimientos!$E$5:$E$1004,Movimientos!$B$5:$B$1004,"Gasto",Movimientos!$A$5:$A$1004,"&lt;="&amp;$A904)-(SUMIFS(Ahorro!$D$5:$D$504,Ahorro!$B$5:$B$504,"Aportación",Ahorro!$A$5:$A$504,"&lt;="&amp;$A904)-SUMIFS(Ahorro!$D$5:$D$504,Ahorro!$B$5:$B$504,"Retirada",Ahorro!$A$5:$A$504,"&lt;="&amp;$A904)))</f>
        <v/>
      </c>
    </row>
    <row r="905">
      <c r="A905" s="21" t="n"/>
      <c r="B905" s="22" t="n"/>
      <c r="C905" s="16" t="n"/>
      <c r="D905" s="16" t="n"/>
      <c r="E905" s="13" t="n"/>
      <c r="F905" s="23">
        <f>IF(OR($A905="",$E905=""),"",Ajustes!$B$5+SUMIFS(Movimientos!$E$5:$E$1004,Movimientos!$B$5:$B$1004,"Ingreso",Movimientos!$A$5:$A$1004,"&lt;="&amp;$A905)-SUMIFS(Movimientos!$E$5:$E$1004,Movimientos!$B$5:$B$1004,"Gasto",Movimientos!$A$5:$A$1004,"&lt;="&amp;$A905)-(SUMIFS(Ahorro!$D$5:$D$504,Ahorro!$B$5:$B$504,"Aportación",Ahorro!$A$5:$A$504,"&lt;="&amp;$A905)-SUMIFS(Ahorro!$D$5:$D$504,Ahorro!$B$5:$B$504,"Retirada",Ahorro!$A$5:$A$504,"&lt;="&amp;$A905)))</f>
        <v/>
      </c>
    </row>
    <row r="906">
      <c r="A906" s="21" t="n"/>
      <c r="B906" s="22" t="n"/>
      <c r="C906" s="16" t="n"/>
      <c r="D906" s="16" t="n"/>
      <c r="E906" s="13" t="n"/>
      <c r="F906" s="23">
        <f>IF(OR($A906="",$E906=""),"",Ajustes!$B$5+SUMIFS(Movimientos!$E$5:$E$1004,Movimientos!$B$5:$B$1004,"Ingreso",Movimientos!$A$5:$A$1004,"&lt;="&amp;$A906)-SUMIFS(Movimientos!$E$5:$E$1004,Movimientos!$B$5:$B$1004,"Gasto",Movimientos!$A$5:$A$1004,"&lt;="&amp;$A906)-(SUMIFS(Ahorro!$D$5:$D$504,Ahorro!$B$5:$B$504,"Aportación",Ahorro!$A$5:$A$504,"&lt;="&amp;$A906)-SUMIFS(Ahorro!$D$5:$D$504,Ahorro!$B$5:$B$504,"Retirada",Ahorro!$A$5:$A$504,"&lt;="&amp;$A906)))</f>
        <v/>
      </c>
    </row>
    <row r="907">
      <c r="A907" s="21" t="n"/>
      <c r="B907" s="22" t="n"/>
      <c r="C907" s="16" t="n"/>
      <c r="D907" s="16" t="n"/>
      <c r="E907" s="13" t="n"/>
      <c r="F907" s="23">
        <f>IF(OR($A907="",$E907=""),"",Ajustes!$B$5+SUMIFS(Movimientos!$E$5:$E$1004,Movimientos!$B$5:$B$1004,"Ingreso",Movimientos!$A$5:$A$1004,"&lt;="&amp;$A907)-SUMIFS(Movimientos!$E$5:$E$1004,Movimientos!$B$5:$B$1004,"Gasto",Movimientos!$A$5:$A$1004,"&lt;="&amp;$A907)-(SUMIFS(Ahorro!$D$5:$D$504,Ahorro!$B$5:$B$504,"Aportación",Ahorro!$A$5:$A$504,"&lt;="&amp;$A907)-SUMIFS(Ahorro!$D$5:$D$504,Ahorro!$B$5:$B$504,"Retirada",Ahorro!$A$5:$A$504,"&lt;="&amp;$A907)))</f>
        <v/>
      </c>
    </row>
    <row r="908">
      <c r="A908" s="21" t="n"/>
      <c r="B908" s="22" t="n"/>
      <c r="C908" s="16" t="n"/>
      <c r="D908" s="16" t="n"/>
      <c r="E908" s="13" t="n"/>
      <c r="F908" s="23">
        <f>IF(OR($A908="",$E908=""),"",Ajustes!$B$5+SUMIFS(Movimientos!$E$5:$E$1004,Movimientos!$B$5:$B$1004,"Ingreso",Movimientos!$A$5:$A$1004,"&lt;="&amp;$A908)-SUMIFS(Movimientos!$E$5:$E$1004,Movimientos!$B$5:$B$1004,"Gasto",Movimientos!$A$5:$A$1004,"&lt;="&amp;$A908)-(SUMIFS(Ahorro!$D$5:$D$504,Ahorro!$B$5:$B$504,"Aportación",Ahorro!$A$5:$A$504,"&lt;="&amp;$A908)-SUMIFS(Ahorro!$D$5:$D$504,Ahorro!$B$5:$B$504,"Retirada",Ahorro!$A$5:$A$504,"&lt;="&amp;$A908)))</f>
        <v/>
      </c>
    </row>
    <row r="909">
      <c r="A909" s="21" t="n"/>
      <c r="B909" s="22" t="n"/>
      <c r="C909" s="16" t="n"/>
      <c r="D909" s="16" t="n"/>
      <c r="E909" s="13" t="n"/>
      <c r="F909" s="23">
        <f>IF(OR($A909="",$E909=""),"",Ajustes!$B$5+SUMIFS(Movimientos!$E$5:$E$1004,Movimientos!$B$5:$B$1004,"Ingreso",Movimientos!$A$5:$A$1004,"&lt;="&amp;$A909)-SUMIFS(Movimientos!$E$5:$E$1004,Movimientos!$B$5:$B$1004,"Gasto",Movimientos!$A$5:$A$1004,"&lt;="&amp;$A909)-(SUMIFS(Ahorro!$D$5:$D$504,Ahorro!$B$5:$B$504,"Aportación",Ahorro!$A$5:$A$504,"&lt;="&amp;$A909)-SUMIFS(Ahorro!$D$5:$D$504,Ahorro!$B$5:$B$504,"Retirada",Ahorro!$A$5:$A$504,"&lt;="&amp;$A909)))</f>
        <v/>
      </c>
    </row>
    <row r="910">
      <c r="A910" s="21" t="n"/>
      <c r="B910" s="22" t="n"/>
      <c r="C910" s="16" t="n"/>
      <c r="D910" s="16" t="n"/>
      <c r="E910" s="13" t="n"/>
      <c r="F910" s="23">
        <f>IF(OR($A910="",$E910=""),"",Ajustes!$B$5+SUMIFS(Movimientos!$E$5:$E$1004,Movimientos!$B$5:$B$1004,"Ingreso",Movimientos!$A$5:$A$1004,"&lt;="&amp;$A910)-SUMIFS(Movimientos!$E$5:$E$1004,Movimientos!$B$5:$B$1004,"Gasto",Movimientos!$A$5:$A$1004,"&lt;="&amp;$A910)-(SUMIFS(Ahorro!$D$5:$D$504,Ahorro!$B$5:$B$504,"Aportación",Ahorro!$A$5:$A$504,"&lt;="&amp;$A910)-SUMIFS(Ahorro!$D$5:$D$504,Ahorro!$B$5:$B$504,"Retirada",Ahorro!$A$5:$A$504,"&lt;="&amp;$A910)))</f>
        <v/>
      </c>
    </row>
    <row r="911">
      <c r="A911" s="21" t="n"/>
      <c r="B911" s="22" t="n"/>
      <c r="C911" s="16" t="n"/>
      <c r="D911" s="16" t="n"/>
      <c r="E911" s="13" t="n"/>
      <c r="F911" s="23">
        <f>IF(OR($A911="",$E911=""),"",Ajustes!$B$5+SUMIFS(Movimientos!$E$5:$E$1004,Movimientos!$B$5:$B$1004,"Ingreso",Movimientos!$A$5:$A$1004,"&lt;="&amp;$A911)-SUMIFS(Movimientos!$E$5:$E$1004,Movimientos!$B$5:$B$1004,"Gasto",Movimientos!$A$5:$A$1004,"&lt;="&amp;$A911)-(SUMIFS(Ahorro!$D$5:$D$504,Ahorro!$B$5:$B$504,"Aportación",Ahorro!$A$5:$A$504,"&lt;="&amp;$A911)-SUMIFS(Ahorro!$D$5:$D$504,Ahorro!$B$5:$B$504,"Retirada",Ahorro!$A$5:$A$504,"&lt;="&amp;$A911)))</f>
        <v/>
      </c>
    </row>
    <row r="912">
      <c r="A912" s="21" t="n"/>
      <c r="B912" s="22" t="n"/>
      <c r="C912" s="16" t="n"/>
      <c r="D912" s="16" t="n"/>
      <c r="E912" s="13" t="n"/>
      <c r="F912" s="23">
        <f>IF(OR($A912="",$E912=""),"",Ajustes!$B$5+SUMIFS(Movimientos!$E$5:$E$1004,Movimientos!$B$5:$B$1004,"Ingreso",Movimientos!$A$5:$A$1004,"&lt;="&amp;$A912)-SUMIFS(Movimientos!$E$5:$E$1004,Movimientos!$B$5:$B$1004,"Gasto",Movimientos!$A$5:$A$1004,"&lt;="&amp;$A912)-(SUMIFS(Ahorro!$D$5:$D$504,Ahorro!$B$5:$B$504,"Aportación",Ahorro!$A$5:$A$504,"&lt;="&amp;$A912)-SUMIFS(Ahorro!$D$5:$D$504,Ahorro!$B$5:$B$504,"Retirada",Ahorro!$A$5:$A$504,"&lt;="&amp;$A912)))</f>
        <v/>
      </c>
    </row>
    <row r="913">
      <c r="A913" s="21" t="n"/>
      <c r="B913" s="22" t="n"/>
      <c r="C913" s="16" t="n"/>
      <c r="D913" s="16" t="n"/>
      <c r="E913" s="13" t="n"/>
      <c r="F913" s="23">
        <f>IF(OR($A913="",$E913=""),"",Ajustes!$B$5+SUMIFS(Movimientos!$E$5:$E$1004,Movimientos!$B$5:$B$1004,"Ingreso",Movimientos!$A$5:$A$1004,"&lt;="&amp;$A913)-SUMIFS(Movimientos!$E$5:$E$1004,Movimientos!$B$5:$B$1004,"Gasto",Movimientos!$A$5:$A$1004,"&lt;="&amp;$A913)-(SUMIFS(Ahorro!$D$5:$D$504,Ahorro!$B$5:$B$504,"Aportación",Ahorro!$A$5:$A$504,"&lt;="&amp;$A913)-SUMIFS(Ahorro!$D$5:$D$504,Ahorro!$B$5:$B$504,"Retirada",Ahorro!$A$5:$A$504,"&lt;="&amp;$A913)))</f>
        <v/>
      </c>
    </row>
    <row r="914">
      <c r="A914" s="21" t="n"/>
      <c r="B914" s="22" t="n"/>
      <c r="C914" s="16" t="n"/>
      <c r="D914" s="16" t="n"/>
      <c r="E914" s="13" t="n"/>
      <c r="F914" s="23">
        <f>IF(OR($A914="",$E914=""),"",Ajustes!$B$5+SUMIFS(Movimientos!$E$5:$E$1004,Movimientos!$B$5:$B$1004,"Ingreso",Movimientos!$A$5:$A$1004,"&lt;="&amp;$A914)-SUMIFS(Movimientos!$E$5:$E$1004,Movimientos!$B$5:$B$1004,"Gasto",Movimientos!$A$5:$A$1004,"&lt;="&amp;$A914)-(SUMIFS(Ahorro!$D$5:$D$504,Ahorro!$B$5:$B$504,"Aportación",Ahorro!$A$5:$A$504,"&lt;="&amp;$A914)-SUMIFS(Ahorro!$D$5:$D$504,Ahorro!$B$5:$B$504,"Retirada",Ahorro!$A$5:$A$504,"&lt;="&amp;$A914)))</f>
        <v/>
      </c>
    </row>
    <row r="915">
      <c r="A915" s="21" t="n"/>
      <c r="B915" s="22" t="n"/>
      <c r="C915" s="16" t="n"/>
      <c r="D915" s="16" t="n"/>
      <c r="E915" s="13" t="n"/>
      <c r="F915" s="23">
        <f>IF(OR($A915="",$E915=""),"",Ajustes!$B$5+SUMIFS(Movimientos!$E$5:$E$1004,Movimientos!$B$5:$B$1004,"Ingreso",Movimientos!$A$5:$A$1004,"&lt;="&amp;$A915)-SUMIFS(Movimientos!$E$5:$E$1004,Movimientos!$B$5:$B$1004,"Gasto",Movimientos!$A$5:$A$1004,"&lt;="&amp;$A915)-(SUMIFS(Ahorro!$D$5:$D$504,Ahorro!$B$5:$B$504,"Aportación",Ahorro!$A$5:$A$504,"&lt;="&amp;$A915)-SUMIFS(Ahorro!$D$5:$D$504,Ahorro!$B$5:$B$504,"Retirada",Ahorro!$A$5:$A$504,"&lt;="&amp;$A915)))</f>
        <v/>
      </c>
    </row>
    <row r="916">
      <c r="A916" s="21" t="n"/>
      <c r="B916" s="22" t="n"/>
      <c r="C916" s="16" t="n"/>
      <c r="D916" s="16" t="n"/>
      <c r="E916" s="13" t="n"/>
      <c r="F916" s="23">
        <f>IF(OR($A916="",$E916=""),"",Ajustes!$B$5+SUMIFS(Movimientos!$E$5:$E$1004,Movimientos!$B$5:$B$1004,"Ingreso",Movimientos!$A$5:$A$1004,"&lt;="&amp;$A916)-SUMIFS(Movimientos!$E$5:$E$1004,Movimientos!$B$5:$B$1004,"Gasto",Movimientos!$A$5:$A$1004,"&lt;="&amp;$A916)-(SUMIFS(Ahorro!$D$5:$D$504,Ahorro!$B$5:$B$504,"Aportación",Ahorro!$A$5:$A$504,"&lt;="&amp;$A916)-SUMIFS(Ahorro!$D$5:$D$504,Ahorro!$B$5:$B$504,"Retirada",Ahorro!$A$5:$A$504,"&lt;="&amp;$A916)))</f>
        <v/>
      </c>
    </row>
    <row r="917">
      <c r="A917" s="21" t="n"/>
      <c r="B917" s="22" t="n"/>
      <c r="C917" s="16" t="n"/>
      <c r="D917" s="16" t="n"/>
      <c r="E917" s="13" t="n"/>
      <c r="F917" s="23">
        <f>IF(OR($A917="",$E917=""),"",Ajustes!$B$5+SUMIFS(Movimientos!$E$5:$E$1004,Movimientos!$B$5:$B$1004,"Ingreso",Movimientos!$A$5:$A$1004,"&lt;="&amp;$A917)-SUMIFS(Movimientos!$E$5:$E$1004,Movimientos!$B$5:$B$1004,"Gasto",Movimientos!$A$5:$A$1004,"&lt;="&amp;$A917)-(SUMIFS(Ahorro!$D$5:$D$504,Ahorro!$B$5:$B$504,"Aportación",Ahorro!$A$5:$A$504,"&lt;="&amp;$A917)-SUMIFS(Ahorro!$D$5:$D$504,Ahorro!$B$5:$B$504,"Retirada",Ahorro!$A$5:$A$504,"&lt;="&amp;$A917)))</f>
        <v/>
      </c>
    </row>
    <row r="918">
      <c r="A918" s="21" t="n"/>
      <c r="B918" s="22" t="n"/>
      <c r="C918" s="16" t="n"/>
      <c r="D918" s="16" t="n"/>
      <c r="E918" s="13" t="n"/>
      <c r="F918" s="23">
        <f>IF(OR($A918="",$E918=""),"",Ajustes!$B$5+SUMIFS(Movimientos!$E$5:$E$1004,Movimientos!$B$5:$B$1004,"Ingreso",Movimientos!$A$5:$A$1004,"&lt;="&amp;$A918)-SUMIFS(Movimientos!$E$5:$E$1004,Movimientos!$B$5:$B$1004,"Gasto",Movimientos!$A$5:$A$1004,"&lt;="&amp;$A918)-(SUMIFS(Ahorro!$D$5:$D$504,Ahorro!$B$5:$B$504,"Aportación",Ahorro!$A$5:$A$504,"&lt;="&amp;$A918)-SUMIFS(Ahorro!$D$5:$D$504,Ahorro!$B$5:$B$504,"Retirada",Ahorro!$A$5:$A$504,"&lt;="&amp;$A918)))</f>
        <v/>
      </c>
    </row>
    <row r="919">
      <c r="A919" s="21" t="n"/>
      <c r="B919" s="22" t="n"/>
      <c r="C919" s="16" t="n"/>
      <c r="D919" s="16" t="n"/>
      <c r="E919" s="13" t="n"/>
      <c r="F919" s="23">
        <f>IF(OR($A919="",$E919=""),"",Ajustes!$B$5+SUMIFS(Movimientos!$E$5:$E$1004,Movimientos!$B$5:$B$1004,"Ingreso",Movimientos!$A$5:$A$1004,"&lt;="&amp;$A919)-SUMIFS(Movimientos!$E$5:$E$1004,Movimientos!$B$5:$B$1004,"Gasto",Movimientos!$A$5:$A$1004,"&lt;="&amp;$A919)-(SUMIFS(Ahorro!$D$5:$D$504,Ahorro!$B$5:$B$504,"Aportación",Ahorro!$A$5:$A$504,"&lt;="&amp;$A919)-SUMIFS(Ahorro!$D$5:$D$504,Ahorro!$B$5:$B$504,"Retirada",Ahorro!$A$5:$A$504,"&lt;="&amp;$A919)))</f>
        <v/>
      </c>
    </row>
    <row r="920">
      <c r="A920" s="21" t="n"/>
      <c r="B920" s="22" t="n"/>
      <c r="C920" s="16" t="n"/>
      <c r="D920" s="16" t="n"/>
      <c r="E920" s="13" t="n"/>
      <c r="F920" s="23">
        <f>IF(OR($A920="",$E920=""),"",Ajustes!$B$5+SUMIFS(Movimientos!$E$5:$E$1004,Movimientos!$B$5:$B$1004,"Ingreso",Movimientos!$A$5:$A$1004,"&lt;="&amp;$A920)-SUMIFS(Movimientos!$E$5:$E$1004,Movimientos!$B$5:$B$1004,"Gasto",Movimientos!$A$5:$A$1004,"&lt;="&amp;$A920)-(SUMIFS(Ahorro!$D$5:$D$504,Ahorro!$B$5:$B$504,"Aportación",Ahorro!$A$5:$A$504,"&lt;="&amp;$A920)-SUMIFS(Ahorro!$D$5:$D$504,Ahorro!$B$5:$B$504,"Retirada",Ahorro!$A$5:$A$504,"&lt;="&amp;$A920)))</f>
        <v/>
      </c>
    </row>
    <row r="921">
      <c r="A921" s="21" t="n"/>
      <c r="B921" s="22" t="n"/>
      <c r="C921" s="16" t="n"/>
      <c r="D921" s="16" t="n"/>
      <c r="E921" s="13" t="n"/>
      <c r="F921" s="23">
        <f>IF(OR($A921="",$E921=""),"",Ajustes!$B$5+SUMIFS(Movimientos!$E$5:$E$1004,Movimientos!$B$5:$B$1004,"Ingreso",Movimientos!$A$5:$A$1004,"&lt;="&amp;$A921)-SUMIFS(Movimientos!$E$5:$E$1004,Movimientos!$B$5:$B$1004,"Gasto",Movimientos!$A$5:$A$1004,"&lt;="&amp;$A921)-(SUMIFS(Ahorro!$D$5:$D$504,Ahorro!$B$5:$B$504,"Aportación",Ahorro!$A$5:$A$504,"&lt;="&amp;$A921)-SUMIFS(Ahorro!$D$5:$D$504,Ahorro!$B$5:$B$504,"Retirada",Ahorro!$A$5:$A$504,"&lt;="&amp;$A921)))</f>
        <v/>
      </c>
    </row>
    <row r="922">
      <c r="A922" s="21" t="n"/>
      <c r="B922" s="22" t="n"/>
      <c r="C922" s="16" t="n"/>
      <c r="D922" s="16" t="n"/>
      <c r="E922" s="13" t="n"/>
      <c r="F922" s="23">
        <f>IF(OR($A922="",$E922=""),"",Ajustes!$B$5+SUMIFS(Movimientos!$E$5:$E$1004,Movimientos!$B$5:$B$1004,"Ingreso",Movimientos!$A$5:$A$1004,"&lt;="&amp;$A922)-SUMIFS(Movimientos!$E$5:$E$1004,Movimientos!$B$5:$B$1004,"Gasto",Movimientos!$A$5:$A$1004,"&lt;="&amp;$A922)-(SUMIFS(Ahorro!$D$5:$D$504,Ahorro!$B$5:$B$504,"Aportación",Ahorro!$A$5:$A$504,"&lt;="&amp;$A922)-SUMIFS(Ahorro!$D$5:$D$504,Ahorro!$B$5:$B$504,"Retirada",Ahorro!$A$5:$A$504,"&lt;="&amp;$A922)))</f>
        <v/>
      </c>
    </row>
    <row r="923">
      <c r="A923" s="21" t="n"/>
      <c r="B923" s="22" t="n"/>
      <c r="C923" s="16" t="n"/>
      <c r="D923" s="16" t="n"/>
      <c r="E923" s="13" t="n"/>
      <c r="F923" s="23">
        <f>IF(OR($A923="",$E923=""),"",Ajustes!$B$5+SUMIFS(Movimientos!$E$5:$E$1004,Movimientos!$B$5:$B$1004,"Ingreso",Movimientos!$A$5:$A$1004,"&lt;="&amp;$A923)-SUMIFS(Movimientos!$E$5:$E$1004,Movimientos!$B$5:$B$1004,"Gasto",Movimientos!$A$5:$A$1004,"&lt;="&amp;$A923)-(SUMIFS(Ahorro!$D$5:$D$504,Ahorro!$B$5:$B$504,"Aportación",Ahorro!$A$5:$A$504,"&lt;="&amp;$A923)-SUMIFS(Ahorro!$D$5:$D$504,Ahorro!$B$5:$B$504,"Retirada",Ahorro!$A$5:$A$504,"&lt;="&amp;$A923)))</f>
        <v/>
      </c>
    </row>
    <row r="924">
      <c r="A924" s="21" t="n"/>
      <c r="B924" s="22" t="n"/>
      <c r="C924" s="16" t="n"/>
      <c r="D924" s="16" t="n"/>
      <c r="E924" s="13" t="n"/>
      <c r="F924" s="23">
        <f>IF(OR($A924="",$E924=""),"",Ajustes!$B$5+SUMIFS(Movimientos!$E$5:$E$1004,Movimientos!$B$5:$B$1004,"Ingreso",Movimientos!$A$5:$A$1004,"&lt;="&amp;$A924)-SUMIFS(Movimientos!$E$5:$E$1004,Movimientos!$B$5:$B$1004,"Gasto",Movimientos!$A$5:$A$1004,"&lt;="&amp;$A924)-(SUMIFS(Ahorro!$D$5:$D$504,Ahorro!$B$5:$B$504,"Aportación",Ahorro!$A$5:$A$504,"&lt;="&amp;$A924)-SUMIFS(Ahorro!$D$5:$D$504,Ahorro!$B$5:$B$504,"Retirada",Ahorro!$A$5:$A$504,"&lt;="&amp;$A924)))</f>
        <v/>
      </c>
    </row>
    <row r="925">
      <c r="A925" s="21" t="n"/>
      <c r="B925" s="22" t="n"/>
      <c r="C925" s="16" t="n"/>
      <c r="D925" s="16" t="n"/>
      <c r="E925" s="13" t="n"/>
      <c r="F925" s="23">
        <f>IF(OR($A925="",$E925=""),"",Ajustes!$B$5+SUMIFS(Movimientos!$E$5:$E$1004,Movimientos!$B$5:$B$1004,"Ingreso",Movimientos!$A$5:$A$1004,"&lt;="&amp;$A925)-SUMIFS(Movimientos!$E$5:$E$1004,Movimientos!$B$5:$B$1004,"Gasto",Movimientos!$A$5:$A$1004,"&lt;="&amp;$A925)-(SUMIFS(Ahorro!$D$5:$D$504,Ahorro!$B$5:$B$504,"Aportación",Ahorro!$A$5:$A$504,"&lt;="&amp;$A925)-SUMIFS(Ahorro!$D$5:$D$504,Ahorro!$B$5:$B$504,"Retirada",Ahorro!$A$5:$A$504,"&lt;="&amp;$A925)))</f>
        <v/>
      </c>
    </row>
    <row r="926">
      <c r="A926" s="21" t="n"/>
      <c r="B926" s="22" t="n"/>
      <c r="C926" s="16" t="n"/>
      <c r="D926" s="16" t="n"/>
      <c r="E926" s="13" t="n"/>
      <c r="F926" s="23">
        <f>IF(OR($A926="",$E926=""),"",Ajustes!$B$5+SUMIFS(Movimientos!$E$5:$E$1004,Movimientos!$B$5:$B$1004,"Ingreso",Movimientos!$A$5:$A$1004,"&lt;="&amp;$A926)-SUMIFS(Movimientos!$E$5:$E$1004,Movimientos!$B$5:$B$1004,"Gasto",Movimientos!$A$5:$A$1004,"&lt;="&amp;$A926)-(SUMIFS(Ahorro!$D$5:$D$504,Ahorro!$B$5:$B$504,"Aportación",Ahorro!$A$5:$A$504,"&lt;="&amp;$A926)-SUMIFS(Ahorro!$D$5:$D$504,Ahorro!$B$5:$B$504,"Retirada",Ahorro!$A$5:$A$504,"&lt;="&amp;$A926)))</f>
        <v/>
      </c>
    </row>
    <row r="927">
      <c r="A927" s="21" t="n"/>
      <c r="B927" s="22" t="n"/>
      <c r="C927" s="16" t="n"/>
      <c r="D927" s="16" t="n"/>
      <c r="E927" s="13" t="n"/>
      <c r="F927" s="23">
        <f>IF(OR($A927="",$E927=""),"",Ajustes!$B$5+SUMIFS(Movimientos!$E$5:$E$1004,Movimientos!$B$5:$B$1004,"Ingreso",Movimientos!$A$5:$A$1004,"&lt;="&amp;$A927)-SUMIFS(Movimientos!$E$5:$E$1004,Movimientos!$B$5:$B$1004,"Gasto",Movimientos!$A$5:$A$1004,"&lt;="&amp;$A927)-(SUMIFS(Ahorro!$D$5:$D$504,Ahorro!$B$5:$B$504,"Aportación",Ahorro!$A$5:$A$504,"&lt;="&amp;$A927)-SUMIFS(Ahorro!$D$5:$D$504,Ahorro!$B$5:$B$504,"Retirada",Ahorro!$A$5:$A$504,"&lt;="&amp;$A927)))</f>
        <v/>
      </c>
    </row>
    <row r="928">
      <c r="A928" s="21" t="n"/>
      <c r="B928" s="22" t="n"/>
      <c r="C928" s="16" t="n"/>
      <c r="D928" s="16" t="n"/>
      <c r="E928" s="13" t="n"/>
      <c r="F928" s="23">
        <f>IF(OR($A928="",$E928=""),"",Ajustes!$B$5+SUMIFS(Movimientos!$E$5:$E$1004,Movimientos!$B$5:$B$1004,"Ingreso",Movimientos!$A$5:$A$1004,"&lt;="&amp;$A928)-SUMIFS(Movimientos!$E$5:$E$1004,Movimientos!$B$5:$B$1004,"Gasto",Movimientos!$A$5:$A$1004,"&lt;="&amp;$A928)-(SUMIFS(Ahorro!$D$5:$D$504,Ahorro!$B$5:$B$504,"Aportación",Ahorro!$A$5:$A$504,"&lt;="&amp;$A928)-SUMIFS(Ahorro!$D$5:$D$504,Ahorro!$B$5:$B$504,"Retirada",Ahorro!$A$5:$A$504,"&lt;="&amp;$A928)))</f>
        <v/>
      </c>
    </row>
    <row r="929">
      <c r="A929" s="21" t="n"/>
      <c r="B929" s="22" t="n"/>
      <c r="C929" s="16" t="n"/>
      <c r="D929" s="16" t="n"/>
      <c r="E929" s="13" t="n"/>
      <c r="F929" s="23">
        <f>IF(OR($A929="",$E929=""),"",Ajustes!$B$5+SUMIFS(Movimientos!$E$5:$E$1004,Movimientos!$B$5:$B$1004,"Ingreso",Movimientos!$A$5:$A$1004,"&lt;="&amp;$A929)-SUMIFS(Movimientos!$E$5:$E$1004,Movimientos!$B$5:$B$1004,"Gasto",Movimientos!$A$5:$A$1004,"&lt;="&amp;$A929)-(SUMIFS(Ahorro!$D$5:$D$504,Ahorro!$B$5:$B$504,"Aportación",Ahorro!$A$5:$A$504,"&lt;="&amp;$A929)-SUMIFS(Ahorro!$D$5:$D$504,Ahorro!$B$5:$B$504,"Retirada",Ahorro!$A$5:$A$504,"&lt;="&amp;$A929)))</f>
        <v/>
      </c>
    </row>
    <row r="930">
      <c r="A930" s="21" t="n"/>
      <c r="B930" s="22" t="n"/>
      <c r="C930" s="16" t="n"/>
      <c r="D930" s="16" t="n"/>
      <c r="E930" s="13" t="n"/>
      <c r="F930" s="23">
        <f>IF(OR($A930="",$E930=""),"",Ajustes!$B$5+SUMIFS(Movimientos!$E$5:$E$1004,Movimientos!$B$5:$B$1004,"Ingreso",Movimientos!$A$5:$A$1004,"&lt;="&amp;$A930)-SUMIFS(Movimientos!$E$5:$E$1004,Movimientos!$B$5:$B$1004,"Gasto",Movimientos!$A$5:$A$1004,"&lt;="&amp;$A930)-(SUMIFS(Ahorro!$D$5:$D$504,Ahorro!$B$5:$B$504,"Aportación",Ahorro!$A$5:$A$504,"&lt;="&amp;$A930)-SUMIFS(Ahorro!$D$5:$D$504,Ahorro!$B$5:$B$504,"Retirada",Ahorro!$A$5:$A$504,"&lt;="&amp;$A930)))</f>
        <v/>
      </c>
    </row>
    <row r="931">
      <c r="A931" s="21" t="n"/>
      <c r="B931" s="22" t="n"/>
      <c r="C931" s="16" t="n"/>
      <c r="D931" s="16" t="n"/>
      <c r="E931" s="13" t="n"/>
      <c r="F931" s="23">
        <f>IF(OR($A931="",$E931=""),"",Ajustes!$B$5+SUMIFS(Movimientos!$E$5:$E$1004,Movimientos!$B$5:$B$1004,"Ingreso",Movimientos!$A$5:$A$1004,"&lt;="&amp;$A931)-SUMIFS(Movimientos!$E$5:$E$1004,Movimientos!$B$5:$B$1004,"Gasto",Movimientos!$A$5:$A$1004,"&lt;="&amp;$A931)-(SUMIFS(Ahorro!$D$5:$D$504,Ahorro!$B$5:$B$504,"Aportación",Ahorro!$A$5:$A$504,"&lt;="&amp;$A931)-SUMIFS(Ahorro!$D$5:$D$504,Ahorro!$B$5:$B$504,"Retirada",Ahorro!$A$5:$A$504,"&lt;="&amp;$A931)))</f>
        <v/>
      </c>
    </row>
    <row r="932">
      <c r="A932" s="21" t="n"/>
      <c r="B932" s="22" t="n"/>
      <c r="C932" s="16" t="n"/>
      <c r="D932" s="16" t="n"/>
      <c r="E932" s="13" t="n"/>
      <c r="F932" s="23">
        <f>IF(OR($A932="",$E932=""),"",Ajustes!$B$5+SUMIFS(Movimientos!$E$5:$E$1004,Movimientos!$B$5:$B$1004,"Ingreso",Movimientos!$A$5:$A$1004,"&lt;="&amp;$A932)-SUMIFS(Movimientos!$E$5:$E$1004,Movimientos!$B$5:$B$1004,"Gasto",Movimientos!$A$5:$A$1004,"&lt;="&amp;$A932)-(SUMIFS(Ahorro!$D$5:$D$504,Ahorro!$B$5:$B$504,"Aportación",Ahorro!$A$5:$A$504,"&lt;="&amp;$A932)-SUMIFS(Ahorro!$D$5:$D$504,Ahorro!$B$5:$B$504,"Retirada",Ahorro!$A$5:$A$504,"&lt;="&amp;$A932)))</f>
        <v/>
      </c>
    </row>
    <row r="933">
      <c r="A933" s="21" t="n"/>
      <c r="B933" s="22" t="n"/>
      <c r="C933" s="16" t="n"/>
      <c r="D933" s="16" t="n"/>
      <c r="E933" s="13" t="n"/>
      <c r="F933" s="23">
        <f>IF(OR($A933="",$E933=""),"",Ajustes!$B$5+SUMIFS(Movimientos!$E$5:$E$1004,Movimientos!$B$5:$B$1004,"Ingreso",Movimientos!$A$5:$A$1004,"&lt;="&amp;$A933)-SUMIFS(Movimientos!$E$5:$E$1004,Movimientos!$B$5:$B$1004,"Gasto",Movimientos!$A$5:$A$1004,"&lt;="&amp;$A933)-(SUMIFS(Ahorro!$D$5:$D$504,Ahorro!$B$5:$B$504,"Aportación",Ahorro!$A$5:$A$504,"&lt;="&amp;$A933)-SUMIFS(Ahorro!$D$5:$D$504,Ahorro!$B$5:$B$504,"Retirada",Ahorro!$A$5:$A$504,"&lt;="&amp;$A933)))</f>
        <v/>
      </c>
    </row>
    <row r="934">
      <c r="A934" s="21" t="n"/>
      <c r="B934" s="22" t="n"/>
      <c r="C934" s="16" t="n"/>
      <c r="D934" s="16" t="n"/>
      <c r="E934" s="13" t="n"/>
      <c r="F934" s="23">
        <f>IF(OR($A934="",$E934=""),"",Ajustes!$B$5+SUMIFS(Movimientos!$E$5:$E$1004,Movimientos!$B$5:$B$1004,"Ingreso",Movimientos!$A$5:$A$1004,"&lt;="&amp;$A934)-SUMIFS(Movimientos!$E$5:$E$1004,Movimientos!$B$5:$B$1004,"Gasto",Movimientos!$A$5:$A$1004,"&lt;="&amp;$A934)-(SUMIFS(Ahorro!$D$5:$D$504,Ahorro!$B$5:$B$504,"Aportación",Ahorro!$A$5:$A$504,"&lt;="&amp;$A934)-SUMIFS(Ahorro!$D$5:$D$504,Ahorro!$B$5:$B$504,"Retirada",Ahorro!$A$5:$A$504,"&lt;="&amp;$A934)))</f>
        <v/>
      </c>
    </row>
    <row r="935">
      <c r="A935" s="21" t="n"/>
      <c r="B935" s="22" t="n"/>
      <c r="C935" s="16" t="n"/>
      <c r="D935" s="16" t="n"/>
      <c r="E935" s="13" t="n"/>
      <c r="F935" s="23">
        <f>IF(OR($A935="",$E935=""),"",Ajustes!$B$5+SUMIFS(Movimientos!$E$5:$E$1004,Movimientos!$B$5:$B$1004,"Ingreso",Movimientos!$A$5:$A$1004,"&lt;="&amp;$A935)-SUMIFS(Movimientos!$E$5:$E$1004,Movimientos!$B$5:$B$1004,"Gasto",Movimientos!$A$5:$A$1004,"&lt;="&amp;$A935)-(SUMIFS(Ahorro!$D$5:$D$504,Ahorro!$B$5:$B$504,"Aportación",Ahorro!$A$5:$A$504,"&lt;="&amp;$A935)-SUMIFS(Ahorro!$D$5:$D$504,Ahorro!$B$5:$B$504,"Retirada",Ahorro!$A$5:$A$504,"&lt;="&amp;$A935)))</f>
        <v/>
      </c>
    </row>
    <row r="936">
      <c r="A936" s="21" t="n"/>
      <c r="B936" s="22" t="n"/>
      <c r="C936" s="16" t="n"/>
      <c r="D936" s="16" t="n"/>
      <c r="E936" s="13" t="n"/>
      <c r="F936" s="23">
        <f>IF(OR($A936="",$E936=""),"",Ajustes!$B$5+SUMIFS(Movimientos!$E$5:$E$1004,Movimientos!$B$5:$B$1004,"Ingreso",Movimientos!$A$5:$A$1004,"&lt;="&amp;$A936)-SUMIFS(Movimientos!$E$5:$E$1004,Movimientos!$B$5:$B$1004,"Gasto",Movimientos!$A$5:$A$1004,"&lt;="&amp;$A936)-(SUMIFS(Ahorro!$D$5:$D$504,Ahorro!$B$5:$B$504,"Aportación",Ahorro!$A$5:$A$504,"&lt;="&amp;$A936)-SUMIFS(Ahorro!$D$5:$D$504,Ahorro!$B$5:$B$504,"Retirada",Ahorro!$A$5:$A$504,"&lt;="&amp;$A936)))</f>
        <v/>
      </c>
    </row>
    <row r="937">
      <c r="A937" s="21" t="n"/>
      <c r="B937" s="22" t="n"/>
      <c r="C937" s="16" t="n"/>
      <c r="D937" s="16" t="n"/>
      <c r="E937" s="13" t="n"/>
      <c r="F937" s="23">
        <f>IF(OR($A937="",$E937=""),"",Ajustes!$B$5+SUMIFS(Movimientos!$E$5:$E$1004,Movimientos!$B$5:$B$1004,"Ingreso",Movimientos!$A$5:$A$1004,"&lt;="&amp;$A937)-SUMIFS(Movimientos!$E$5:$E$1004,Movimientos!$B$5:$B$1004,"Gasto",Movimientos!$A$5:$A$1004,"&lt;="&amp;$A937)-(SUMIFS(Ahorro!$D$5:$D$504,Ahorro!$B$5:$B$504,"Aportación",Ahorro!$A$5:$A$504,"&lt;="&amp;$A937)-SUMIFS(Ahorro!$D$5:$D$504,Ahorro!$B$5:$B$504,"Retirada",Ahorro!$A$5:$A$504,"&lt;="&amp;$A937)))</f>
        <v/>
      </c>
    </row>
    <row r="938">
      <c r="A938" s="21" t="n"/>
      <c r="B938" s="22" t="n"/>
      <c r="C938" s="16" t="n"/>
      <c r="D938" s="16" t="n"/>
      <c r="E938" s="13" t="n"/>
      <c r="F938" s="23">
        <f>IF(OR($A938="",$E938=""),"",Ajustes!$B$5+SUMIFS(Movimientos!$E$5:$E$1004,Movimientos!$B$5:$B$1004,"Ingreso",Movimientos!$A$5:$A$1004,"&lt;="&amp;$A938)-SUMIFS(Movimientos!$E$5:$E$1004,Movimientos!$B$5:$B$1004,"Gasto",Movimientos!$A$5:$A$1004,"&lt;="&amp;$A938)-(SUMIFS(Ahorro!$D$5:$D$504,Ahorro!$B$5:$B$504,"Aportación",Ahorro!$A$5:$A$504,"&lt;="&amp;$A938)-SUMIFS(Ahorro!$D$5:$D$504,Ahorro!$B$5:$B$504,"Retirada",Ahorro!$A$5:$A$504,"&lt;="&amp;$A938)))</f>
        <v/>
      </c>
    </row>
    <row r="939">
      <c r="A939" s="21" t="n"/>
      <c r="B939" s="22" t="n"/>
      <c r="C939" s="16" t="n"/>
      <c r="D939" s="16" t="n"/>
      <c r="E939" s="13" t="n"/>
      <c r="F939" s="23">
        <f>IF(OR($A939="",$E939=""),"",Ajustes!$B$5+SUMIFS(Movimientos!$E$5:$E$1004,Movimientos!$B$5:$B$1004,"Ingreso",Movimientos!$A$5:$A$1004,"&lt;="&amp;$A939)-SUMIFS(Movimientos!$E$5:$E$1004,Movimientos!$B$5:$B$1004,"Gasto",Movimientos!$A$5:$A$1004,"&lt;="&amp;$A939)-(SUMIFS(Ahorro!$D$5:$D$504,Ahorro!$B$5:$B$504,"Aportación",Ahorro!$A$5:$A$504,"&lt;="&amp;$A939)-SUMIFS(Ahorro!$D$5:$D$504,Ahorro!$B$5:$B$504,"Retirada",Ahorro!$A$5:$A$504,"&lt;="&amp;$A939)))</f>
        <v/>
      </c>
    </row>
    <row r="940">
      <c r="A940" s="21" t="n"/>
      <c r="B940" s="22" t="n"/>
      <c r="C940" s="16" t="n"/>
      <c r="D940" s="16" t="n"/>
      <c r="E940" s="13" t="n"/>
      <c r="F940" s="23">
        <f>IF(OR($A940="",$E940=""),"",Ajustes!$B$5+SUMIFS(Movimientos!$E$5:$E$1004,Movimientos!$B$5:$B$1004,"Ingreso",Movimientos!$A$5:$A$1004,"&lt;="&amp;$A940)-SUMIFS(Movimientos!$E$5:$E$1004,Movimientos!$B$5:$B$1004,"Gasto",Movimientos!$A$5:$A$1004,"&lt;="&amp;$A940)-(SUMIFS(Ahorro!$D$5:$D$504,Ahorro!$B$5:$B$504,"Aportación",Ahorro!$A$5:$A$504,"&lt;="&amp;$A940)-SUMIFS(Ahorro!$D$5:$D$504,Ahorro!$B$5:$B$504,"Retirada",Ahorro!$A$5:$A$504,"&lt;="&amp;$A940)))</f>
        <v/>
      </c>
    </row>
    <row r="941">
      <c r="A941" s="21" t="n"/>
      <c r="B941" s="22" t="n"/>
      <c r="C941" s="16" t="n"/>
      <c r="D941" s="16" t="n"/>
      <c r="E941" s="13" t="n"/>
      <c r="F941" s="23">
        <f>IF(OR($A941="",$E941=""),"",Ajustes!$B$5+SUMIFS(Movimientos!$E$5:$E$1004,Movimientos!$B$5:$B$1004,"Ingreso",Movimientos!$A$5:$A$1004,"&lt;="&amp;$A941)-SUMIFS(Movimientos!$E$5:$E$1004,Movimientos!$B$5:$B$1004,"Gasto",Movimientos!$A$5:$A$1004,"&lt;="&amp;$A941)-(SUMIFS(Ahorro!$D$5:$D$504,Ahorro!$B$5:$B$504,"Aportación",Ahorro!$A$5:$A$504,"&lt;="&amp;$A941)-SUMIFS(Ahorro!$D$5:$D$504,Ahorro!$B$5:$B$504,"Retirada",Ahorro!$A$5:$A$504,"&lt;="&amp;$A941)))</f>
        <v/>
      </c>
    </row>
    <row r="942">
      <c r="A942" s="21" t="n"/>
      <c r="B942" s="22" t="n"/>
      <c r="C942" s="16" t="n"/>
      <c r="D942" s="16" t="n"/>
      <c r="E942" s="13" t="n"/>
      <c r="F942" s="23">
        <f>IF(OR($A942="",$E942=""),"",Ajustes!$B$5+SUMIFS(Movimientos!$E$5:$E$1004,Movimientos!$B$5:$B$1004,"Ingreso",Movimientos!$A$5:$A$1004,"&lt;="&amp;$A942)-SUMIFS(Movimientos!$E$5:$E$1004,Movimientos!$B$5:$B$1004,"Gasto",Movimientos!$A$5:$A$1004,"&lt;="&amp;$A942)-(SUMIFS(Ahorro!$D$5:$D$504,Ahorro!$B$5:$B$504,"Aportación",Ahorro!$A$5:$A$504,"&lt;="&amp;$A942)-SUMIFS(Ahorro!$D$5:$D$504,Ahorro!$B$5:$B$504,"Retirada",Ahorro!$A$5:$A$504,"&lt;="&amp;$A942)))</f>
        <v/>
      </c>
    </row>
    <row r="943">
      <c r="A943" s="21" t="n"/>
      <c r="B943" s="22" t="n"/>
      <c r="C943" s="16" t="n"/>
      <c r="D943" s="16" t="n"/>
      <c r="E943" s="13" t="n"/>
      <c r="F943" s="23">
        <f>IF(OR($A943="",$E943=""),"",Ajustes!$B$5+SUMIFS(Movimientos!$E$5:$E$1004,Movimientos!$B$5:$B$1004,"Ingreso",Movimientos!$A$5:$A$1004,"&lt;="&amp;$A943)-SUMIFS(Movimientos!$E$5:$E$1004,Movimientos!$B$5:$B$1004,"Gasto",Movimientos!$A$5:$A$1004,"&lt;="&amp;$A943)-(SUMIFS(Ahorro!$D$5:$D$504,Ahorro!$B$5:$B$504,"Aportación",Ahorro!$A$5:$A$504,"&lt;="&amp;$A943)-SUMIFS(Ahorro!$D$5:$D$504,Ahorro!$B$5:$B$504,"Retirada",Ahorro!$A$5:$A$504,"&lt;="&amp;$A943)))</f>
        <v/>
      </c>
    </row>
    <row r="944">
      <c r="A944" s="21" t="n"/>
      <c r="B944" s="22" t="n"/>
      <c r="C944" s="16" t="n"/>
      <c r="D944" s="16" t="n"/>
      <c r="E944" s="13" t="n"/>
      <c r="F944" s="23">
        <f>IF(OR($A944="",$E944=""),"",Ajustes!$B$5+SUMIFS(Movimientos!$E$5:$E$1004,Movimientos!$B$5:$B$1004,"Ingreso",Movimientos!$A$5:$A$1004,"&lt;="&amp;$A944)-SUMIFS(Movimientos!$E$5:$E$1004,Movimientos!$B$5:$B$1004,"Gasto",Movimientos!$A$5:$A$1004,"&lt;="&amp;$A944)-(SUMIFS(Ahorro!$D$5:$D$504,Ahorro!$B$5:$B$504,"Aportación",Ahorro!$A$5:$A$504,"&lt;="&amp;$A944)-SUMIFS(Ahorro!$D$5:$D$504,Ahorro!$B$5:$B$504,"Retirada",Ahorro!$A$5:$A$504,"&lt;="&amp;$A944)))</f>
        <v/>
      </c>
    </row>
    <row r="945">
      <c r="A945" s="21" t="n"/>
      <c r="B945" s="22" t="n"/>
      <c r="C945" s="16" t="n"/>
      <c r="D945" s="16" t="n"/>
      <c r="E945" s="13" t="n"/>
      <c r="F945" s="23">
        <f>IF(OR($A945="",$E945=""),"",Ajustes!$B$5+SUMIFS(Movimientos!$E$5:$E$1004,Movimientos!$B$5:$B$1004,"Ingreso",Movimientos!$A$5:$A$1004,"&lt;="&amp;$A945)-SUMIFS(Movimientos!$E$5:$E$1004,Movimientos!$B$5:$B$1004,"Gasto",Movimientos!$A$5:$A$1004,"&lt;="&amp;$A945)-(SUMIFS(Ahorro!$D$5:$D$504,Ahorro!$B$5:$B$504,"Aportación",Ahorro!$A$5:$A$504,"&lt;="&amp;$A945)-SUMIFS(Ahorro!$D$5:$D$504,Ahorro!$B$5:$B$504,"Retirada",Ahorro!$A$5:$A$504,"&lt;="&amp;$A945)))</f>
        <v/>
      </c>
    </row>
    <row r="946">
      <c r="A946" s="21" t="n"/>
      <c r="B946" s="22" t="n"/>
      <c r="C946" s="16" t="n"/>
      <c r="D946" s="16" t="n"/>
      <c r="E946" s="13" t="n"/>
      <c r="F946" s="23">
        <f>IF(OR($A946="",$E946=""),"",Ajustes!$B$5+SUMIFS(Movimientos!$E$5:$E$1004,Movimientos!$B$5:$B$1004,"Ingreso",Movimientos!$A$5:$A$1004,"&lt;="&amp;$A946)-SUMIFS(Movimientos!$E$5:$E$1004,Movimientos!$B$5:$B$1004,"Gasto",Movimientos!$A$5:$A$1004,"&lt;="&amp;$A946)-(SUMIFS(Ahorro!$D$5:$D$504,Ahorro!$B$5:$B$504,"Aportación",Ahorro!$A$5:$A$504,"&lt;="&amp;$A946)-SUMIFS(Ahorro!$D$5:$D$504,Ahorro!$B$5:$B$504,"Retirada",Ahorro!$A$5:$A$504,"&lt;="&amp;$A946)))</f>
        <v/>
      </c>
    </row>
    <row r="947">
      <c r="A947" s="21" t="n"/>
      <c r="B947" s="22" t="n"/>
      <c r="C947" s="16" t="n"/>
      <c r="D947" s="16" t="n"/>
      <c r="E947" s="13" t="n"/>
      <c r="F947" s="23">
        <f>IF(OR($A947="",$E947=""),"",Ajustes!$B$5+SUMIFS(Movimientos!$E$5:$E$1004,Movimientos!$B$5:$B$1004,"Ingreso",Movimientos!$A$5:$A$1004,"&lt;="&amp;$A947)-SUMIFS(Movimientos!$E$5:$E$1004,Movimientos!$B$5:$B$1004,"Gasto",Movimientos!$A$5:$A$1004,"&lt;="&amp;$A947)-(SUMIFS(Ahorro!$D$5:$D$504,Ahorro!$B$5:$B$504,"Aportación",Ahorro!$A$5:$A$504,"&lt;="&amp;$A947)-SUMIFS(Ahorro!$D$5:$D$504,Ahorro!$B$5:$B$504,"Retirada",Ahorro!$A$5:$A$504,"&lt;="&amp;$A947)))</f>
        <v/>
      </c>
    </row>
    <row r="948">
      <c r="A948" s="21" t="n"/>
      <c r="B948" s="22" t="n"/>
      <c r="C948" s="16" t="n"/>
      <c r="D948" s="16" t="n"/>
      <c r="E948" s="13" t="n"/>
      <c r="F948" s="23">
        <f>IF(OR($A948="",$E948=""),"",Ajustes!$B$5+SUMIFS(Movimientos!$E$5:$E$1004,Movimientos!$B$5:$B$1004,"Ingreso",Movimientos!$A$5:$A$1004,"&lt;="&amp;$A948)-SUMIFS(Movimientos!$E$5:$E$1004,Movimientos!$B$5:$B$1004,"Gasto",Movimientos!$A$5:$A$1004,"&lt;="&amp;$A948)-(SUMIFS(Ahorro!$D$5:$D$504,Ahorro!$B$5:$B$504,"Aportación",Ahorro!$A$5:$A$504,"&lt;="&amp;$A948)-SUMIFS(Ahorro!$D$5:$D$504,Ahorro!$B$5:$B$504,"Retirada",Ahorro!$A$5:$A$504,"&lt;="&amp;$A948)))</f>
        <v/>
      </c>
    </row>
    <row r="949">
      <c r="A949" s="21" t="n"/>
      <c r="B949" s="22" t="n"/>
      <c r="C949" s="16" t="n"/>
      <c r="D949" s="16" t="n"/>
      <c r="E949" s="13" t="n"/>
      <c r="F949" s="23">
        <f>IF(OR($A949="",$E949=""),"",Ajustes!$B$5+SUMIFS(Movimientos!$E$5:$E$1004,Movimientos!$B$5:$B$1004,"Ingreso",Movimientos!$A$5:$A$1004,"&lt;="&amp;$A949)-SUMIFS(Movimientos!$E$5:$E$1004,Movimientos!$B$5:$B$1004,"Gasto",Movimientos!$A$5:$A$1004,"&lt;="&amp;$A949)-(SUMIFS(Ahorro!$D$5:$D$504,Ahorro!$B$5:$B$504,"Aportación",Ahorro!$A$5:$A$504,"&lt;="&amp;$A949)-SUMIFS(Ahorro!$D$5:$D$504,Ahorro!$B$5:$B$504,"Retirada",Ahorro!$A$5:$A$504,"&lt;="&amp;$A949)))</f>
        <v/>
      </c>
    </row>
    <row r="950">
      <c r="A950" s="21" t="n"/>
      <c r="B950" s="22" t="n"/>
      <c r="C950" s="16" t="n"/>
      <c r="D950" s="16" t="n"/>
      <c r="E950" s="13" t="n"/>
      <c r="F950" s="23">
        <f>IF(OR($A950="",$E950=""),"",Ajustes!$B$5+SUMIFS(Movimientos!$E$5:$E$1004,Movimientos!$B$5:$B$1004,"Ingreso",Movimientos!$A$5:$A$1004,"&lt;="&amp;$A950)-SUMIFS(Movimientos!$E$5:$E$1004,Movimientos!$B$5:$B$1004,"Gasto",Movimientos!$A$5:$A$1004,"&lt;="&amp;$A950)-(SUMIFS(Ahorro!$D$5:$D$504,Ahorro!$B$5:$B$504,"Aportación",Ahorro!$A$5:$A$504,"&lt;="&amp;$A950)-SUMIFS(Ahorro!$D$5:$D$504,Ahorro!$B$5:$B$504,"Retirada",Ahorro!$A$5:$A$504,"&lt;="&amp;$A950)))</f>
        <v/>
      </c>
    </row>
    <row r="951">
      <c r="A951" s="21" t="n"/>
      <c r="B951" s="22" t="n"/>
      <c r="C951" s="16" t="n"/>
      <c r="D951" s="16" t="n"/>
      <c r="E951" s="13" t="n"/>
      <c r="F951" s="23">
        <f>IF(OR($A951="",$E951=""),"",Ajustes!$B$5+SUMIFS(Movimientos!$E$5:$E$1004,Movimientos!$B$5:$B$1004,"Ingreso",Movimientos!$A$5:$A$1004,"&lt;="&amp;$A951)-SUMIFS(Movimientos!$E$5:$E$1004,Movimientos!$B$5:$B$1004,"Gasto",Movimientos!$A$5:$A$1004,"&lt;="&amp;$A951)-(SUMIFS(Ahorro!$D$5:$D$504,Ahorro!$B$5:$B$504,"Aportación",Ahorro!$A$5:$A$504,"&lt;="&amp;$A951)-SUMIFS(Ahorro!$D$5:$D$504,Ahorro!$B$5:$B$504,"Retirada",Ahorro!$A$5:$A$504,"&lt;="&amp;$A951)))</f>
        <v/>
      </c>
    </row>
    <row r="952">
      <c r="A952" s="21" t="n"/>
      <c r="B952" s="22" t="n"/>
      <c r="C952" s="16" t="n"/>
      <c r="D952" s="16" t="n"/>
      <c r="E952" s="13" t="n"/>
      <c r="F952" s="23">
        <f>IF(OR($A952="",$E952=""),"",Ajustes!$B$5+SUMIFS(Movimientos!$E$5:$E$1004,Movimientos!$B$5:$B$1004,"Ingreso",Movimientos!$A$5:$A$1004,"&lt;="&amp;$A952)-SUMIFS(Movimientos!$E$5:$E$1004,Movimientos!$B$5:$B$1004,"Gasto",Movimientos!$A$5:$A$1004,"&lt;="&amp;$A952)-(SUMIFS(Ahorro!$D$5:$D$504,Ahorro!$B$5:$B$504,"Aportación",Ahorro!$A$5:$A$504,"&lt;="&amp;$A952)-SUMIFS(Ahorro!$D$5:$D$504,Ahorro!$B$5:$B$504,"Retirada",Ahorro!$A$5:$A$504,"&lt;="&amp;$A952)))</f>
        <v/>
      </c>
    </row>
    <row r="953">
      <c r="A953" s="21" t="n"/>
      <c r="B953" s="22" t="n"/>
      <c r="C953" s="16" t="n"/>
      <c r="D953" s="16" t="n"/>
      <c r="E953" s="13" t="n"/>
      <c r="F953" s="23">
        <f>IF(OR($A953="",$E953=""),"",Ajustes!$B$5+SUMIFS(Movimientos!$E$5:$E$1004,Movimientos!$B$5:$B$1004,"Ingreso",Movimientos!$A$5:$A$1004,"&lt;="&amp;$A953)-SUMIFS(Movimientos!$E$5:$E$1004,Movimientos!$B$5:$B$1004,"Gasto",Movimientos!$A$5:$A$1004,"&lt;="&amp;$A953)-(SUMIFS(Ahorro!$D$5:$D$504,Ahorro!$B$5:$B$504,"Aportación",Ahorro!$A$5:$A$504,"&lt;="&amp;$A953)-SUMIFS(Ahorro!$D$5:$D$504,Ahorro!$B$5:$B$504,"Retirada",Ahorro!$A$5:$A$504,"&lt;="&amp;$A953)))</f>
        <v/>
      </c>
    </row>
    <row r="954">
      <c r="A954" s="21" t="n"/>
      <c r="B954" s="22" t="n"/>
      <c r="C954" s="16" t="n"/>
      <c r="D954" s="16" t="n"/>
      <c r="E954" s="13" t="n"/>
      <c r="F954" s="23">
        <f>IF(OR($A954="",$E954=""),"",Ajustes!$B$5+SUMIFS(Movimientos!$E$5:$E$1004,Movimientos!$B$5:$B$1004,"Ingreso",Movimientos!$A$5:$A$1004,"&lt;="&amp;$A954)-SUMIFS(Movimientos!$E$5:$E$1004,Movimientos!$B$5:$B$1004,"Gasto",Movimientos!$A$5:$A$1004,"&lt;="&amp;$A954)-(SUMIFS(Ahorro!$D$5:$D$504,Ahorro!$B$5:$B$504,"Aportación",Ahorro!$A$5:$A$504,"&lt;="&amp;$A954)-SUMIFS(Ahorro!$D$5:$D$504,Ahorro!$B$5:$B$504,"Retirada",Ahorro!$A$5:$A$504,"&lt;="&amp;$A954)))</f>
        <v/>
      </c>
    </row>
    <row r="955">
      <c r="A955" s="21" t="n"/>
      <c r="B955" s="22" t="n"/>
      <c r="C955" s="16" t="n"/>
      <c r="D955" s="16" t="n"/>
      <c r="E955" s="13" t="n"/>
      <c r="F955" s="23">
        <f>IF(OR($A955="",$E955=""),"",Ajustes!$B$5+SUMIFS(Movimientos!$E$5:$E$1004,Movimientos!$B$5:$B$1004,"Ingreso",Movimientos!$A$5:$A$1004,"&lt;="&amp;$A955)-SUMIFS(Movimientos!$E$5:$E$1004,Movimientos!$B$5:$B$1004,"Gasto",Movimientos!$A$5:$A$1004,"&lt;="&amp;$A955)-(SUMIFS(Ahorro!$D$5:$D$504,Ahorro!$B$5:$B$504,"Aportación",Ahorro!$A$5:$A$504,"&lt;="&amp;$A955)-SUMIFS(Ahorro!$D$5:$D$504,Ahorro!$B$5:$B$504,"Retirada",Ahorro!$A$5:$A$504,"&lt;="&amp;$A955)))</f>
        <v/>
      </c>
    </row>
    <row r="956">
      <c r="A956" s="21" t="n"/>
      <c r="B956" s="22" t="n"/>
      <c r="C956" s="16" t="n"/>
      <c r="D956" s="16" t="n"/>
      <c r="E956" s="13" t="n"/>
      <c r="F956" s="23">
        <f>IF(OR($A956="",$E956=""),"",Ajustes!$B$5+SUMIFS(Movimientos!$E$5:$E$1004,Movimientos!$B$5:$B$1004,"Ingreso",Movimientos!$A$5:$A$1004,"&lt;="&amp;$A956)-SUMIFS(Movimientos!$E$5:$E$1004,Movimientos!$B$5:$B$1004,"Gasto",Movimientos!$A$5:$A$1004,"&lt;="&amp;$A956)-(SUMIFS(Ahorro!$D$5:$D$504,Ahorro!$B$5:$B$504,"Aportación",Ahorro!$A$5:$A$504,"&lt;="&amp;$A956)-SUMIFS(Ahorro!$D$5:$D$504,Ahorro!$B$5:$B$504,"Retirada",Ahorro!$A$5:$A$504,"&lt;="&amp;$A956)))</f>
        <v/>
      </c>
    </row>
    <row r="957">
      <c r="A957" s="21" t="n"/>
      <c r="B957" s="22" t="n"/>
      <c r="C957" s="16" t="n"/>
      <c r="D957" s="16" t="n"/>
      <c r="E957" s="13" t="n"/>
      <c r="F957" s="23">
        <f>IF(OR($A957="",$E957=""),"",Ajustes!$B$5+SUMIFS(Movimientos!$E$5:$E$1004,Movimientos!$B$5:$B$1004,"Ingreso",Movimientos!$A$5:$A$1004,"&lt;="&amp;$A957)-SUMIFS(Movimientos!$E$5:$E$1004,Movimientos!$B$5:$B$1004,"Gasto",Movimientos!$A$5:$A$1004,"&lt;="&amp;$A957)-(SUMIFS(Ahorro!$D$5:$D$504,Ahorro!$B$5:$B$504,"Aportación",Ahorro!$A$5:$A$504,"&lt;="&amp;$A957)-SUMIFS(Ahorro!$D$5:$D$504,Ahorro!$B$5:$B$504,"Retirada",Ahorro!$A$5:$A$504,"&lt;="&amp;$A957)))</f>
        <v/>
      </c>
    </row>
    <row r="958">
      <c r="A958" s="21" t="n"/>
      <c r="B958" s="22" t="n"/>
      <c r="C958" s="16" t="n"/>
      <c r="D958" s="16" t="n"/>
      <c r="E958" s="13" t="n"/>
      <c r="F958" s="23">
        <f>IF(OR($A958="",$E958=""),"",Ajustes!$B$5+SUMIFS(Movimientos!$E$5:$E$1004,Movimientos!$B$5:$B$1004,"Ingreso",Movimientos!$A$5:$A$1004,"&lt;="&amp;$A958)-SUMIFS(Movimientos!$E$5:$E$1004,Movimientos!$B$5:$B$1004,"Gasto",Movimientos!$A$5:$A$1004,"&lt;="&amp;$A958)-(SUMIFS(Ahorro!$D$5:$D$504,Ahorro!$B$5:$B$504,"Aportación",Ahorro!$A$5:$A$504,"&lt;="&amp;$A958)-SUMIFS(Ahorro!$D$5:$D$504,Ahorro!$B$5:$B$504,"Retirada",Ahorro!$A$5:$A$504,"&lt;="&amp;$A958)))</f>
        <v/>
      </c>
    </row>
    <row r="959">
      <c r="A959" s="21" t="n"/>
      <c r="B959" s="22" t="n"/>
      <c r="C959" s="16" t="n"/>
      <c r="D959" s="16" t="n"/>
      <c r="E959" s="13" t="n"/>
      <c r="F959" s="23">
        <f>IF(OR($A959="",$E959=""),"",Ajustes!$B$5+SUMIFS(Movimientos!$E$5:$E$1004,Movimientos!$B$5:$B$1004,"Ingreso",Movimientos!$A$5:$A$1004,"&lt;="&amp;$A959)-SUMIFS(Movimientos!$E$5:$E$1004,Movimientos!$B$5:$B$1004,"Gasto",Movimientos!$A$5:$A$1004,"&lt;="&amp;$A959)-(SUMIFS(Ahorro!$D$5:$D$504,Ahorro!$B$5:$B$504,"Aportación",Ahorro!$A$5:$A$504,"&lt;="&amp;$A959)-SUMIFS(Ahorro!$D$5:$D$504,Ahorro!$B$5:$B$504,"Retirada",Ahorro!$A$5:$A$504,"&lt;="&amp;$A959)))</f>
        <v/>
      </c>
    </row>
    <row r="960">
      <c r="A960" s="21" t="n"/>
      <c r="B960" s="22" t="n"/>
      <c r="C960" s="16" t="n"/>
      <c r="D960" s="16" t="n"/>
      <c r="E960" s="13" t="n"/>
      <c r="F960" s="23">
        <f>IF(OR($A960="",$E960=""),"",Ajustes!$B$5+SUMIFS(Movimientos!$E$5:$E$1004,Movimientos!$B$5:$B$1004,"Ingreso",Movimientos!$A$5:$A$1004,"&lt;="&amp;$A960)-SUMIFS(Movimientos!$E$5:$E$1004,Movimientos!$B$5:$B$1004,"Gasto",Movimientos!$A$5:$A$1004,"&lt;="&amp;$A960)-(SUMIFS(Ahorro!$D$5:$D$504,Ahorro!$B$5:$B$504,"Aportación",Ahorro!$A$5:$A$504,"&lt;="&amp;$A960)-SUMIFS(Ahorro!$D$5:$D$504,Ahorro!$B$5:$B$504,"Retirada",Ahorro!$A$5:$A$504,"&lt;="&amp;$A960)))</f>
        <v/>
      </c>
    </row>
    <row r="961">
      <c r="A961" s="21" t="n"/>
      <c r="B961" s="22" t="n"/>
      <c r="C961" s="16" t="n"/>
      <c r="D961" s="16" t="n"/>
      <c r="E961" s="13" t="n"/>
      <c r="F961" s="23">
        <f>IF(OR($A961="",$E961=""),"",Ajustes!$B$5+SUMIFS(Movimientos!$E$5:$E$1004,Movimientos!$B$5:$B$1004,"Ingreso",Movimientos!$A$5:$A$1004,"&lt;="&amp;$A961)-SUMIFS(Movimientos!$E$5:$E$1004,Movimientos!$B$5:$B$1004,"Gasto",Movimientos!$A$5:$A$1004,"&lt;="&amp;$A961)-(SUMIFS(Ahorro!$D$5:$D$504,Ahorro!$B$5:$B$504,"Aportación",Ahorro!$A$5:$A$504,"&lt;="&amp;$A961)-SUMIFS(Ahorro!$D$5:$D$504,Ahorro!$B$5:$B$504,"Retirada",Ahorro!$A$5:$A$504,"&lt;="&amp;$A961)))</f>
        <v/>
      </c>
    </row>
    <row r="962">
      <c r="A962" s="21" t="n"/>
      <c r="B962" s="22" t="n"/>
      <c r="C962" s="16" t="n"/>
      <c r="D962" s="16" t="n"/>
      <c r="E962" s="13" t="n"/>
      <c r="F962" s="23">
        <f>IF(OR($A962="",$E962=""),"",Ajustes!$B$5+SUMIFS(Movimientos!$E$5:$E$1004,Movimientos!$B$5:$B$1004,"Ingreso",Movimientos!$A$5:$A$1004,"&lt;="&amp;$A962)-SUMIFS(Movimientos!$E$5:$E$1004,Movimientos!$B$5:$B$1004,"Gasto",Movimientos!$A$5:$A$1004,"&lt;="&amp;$A962)-(SUMIFS(Ahorro!$D$5:$D$504,Ahorro!$B$5:$B$504,"Aportación",Ahorro!$A$5:$A$504,"&lt;="&amp;$A962)-SUMIFS(Ahorro!$D$5:$D$504,Ahorro!$B$5:$B$504,"Retirada",Ahorro!$A$5:$A$504,"&lt;="&amp;$A962)))</f>
        <v/>
      </c>
    </row>
    <row r="963">
      <c r="A963" s="21" t="n"/>
      <c r="B963" s="22" t="n"/>
      <c r="C963" s="16" t="n"/>
      <c r="D963" s="16" t="n"/>
      <c r="E963" s="13" t="n"/>
      <c r="F963" s="23">
        <f>IF(OR($A963="",$E963=""),"",Ajustes!$B$5+SUMIFS(Movimientos!$E$5:$E$1004,Movimientos!$B$5:$B$1004,"Ingreso",Movimientos!$A$5:$A$1004,"&lt;="&amp;$A963)-SUMIFS(Movimientos!$E$5:$E$1004,Movimientos!$B$5:$B$1004,"Gasto",Movimientos!$A$5:$A$1004,"&lt;="&amp;$A963)-(SUMIFS(Ahorro!$D$5:$D$504,Ahorro!$B$5:$B$504,"Aportación",Ahorro!$A$5:$A$504,"&lt;="&amp;$A963)-SUMIFS(Ahorro!$D$5:$D$504,Ahorro!$B$5:$B$504,"Retirada",Ahorro!$A$5:$A$504,"&lt;="&amp;$A963)))</f>
        <v/>
      </c>
    </row>
    <row r="964">
      <c r="A964" s="21" t="n"/>
      <c r="B964" s="22" t="n"/>
      <c r="C964" s="16" t="n"/>
      <c r="D964" s="16" t="n"/>
      <c r="E964" s="13" t="n"/>
      <c r="F964" s="23">
        <f>IF(OR($A964="",$E964=""),"",Ajustes!$B$5+SUMIFS(Movimientos!$E$5:$E$1004,Movimientos!$B$5:$B$1004,"Ingreso",Movimientos!$A$5:$A$1004,"&lt;="&amp;$A964)-SUMIFS(Movimientos!$E$5:$E$1004,Movimientos!$B$5:$B$1004,"Gasto",Movimientos!$A$5:$A$1004,"&lt;="&amp;$A964)-(SUMIFS(Ahorro!$D$5:$D$504,Ahorro!$B$5:$B$504,"Aportación",Ahorro!$A$5:$A$504,"&lt;="&amp;$A964)-SUMIFS(Ahorro!$D$5:$D$504,Ahorro!$B$5:$B$504,"Retirada",Ahorro!$A$5:$A$504,"&lt;="&amp;$A964)))</f>
        <v/>
      </c>
    </row>
    <row r="965">
      <c r="A965" s="21" t="n"/>
      <c r="B965" s="22" t="n"/>
      <c r="C965" s="16" t="n"/>
      <c r="D965" s="16" t="n"/>
      <c r="E965" s="13" t="n"/>
      <c r="F965" s="23">
        <f>IF(OR($A965="",$E965=""),"",Ajustes!$B$5+SUMIFS(Movimientos!$E$5:$E$1004,Movimientos!$B$5:$B$1004,"Ingreso",Movimientos!$A$5:$A$1004,"&lt;="&amp;$A965)-SUMIFS(Movimientos!$E$5:$E$1004,Movimientos!$B$5:$B$1004,"Gasto",Movimientos!$A$5:$A$1004,"&lt;="&amp;$A965)-(SUMIFS(Ahorro!$D$5:$D$504,Ahorro!$B$5:$B$504,"Aportación",Ahorro!$A$5:$A$504,"&lt;="&amp;$A965)-SUMIFS(Ahorro!$D$5:$D$504,Ahorro!$B$5:$B$504,"Retirada",Ahorro!$A$5:$A$504,"&lt;="&amp;$A965)))</f>
        <v/>
      </c>
    </row>
    <row r="966">
      <c r="A966" s="21" t="n"/>
      <c r="B966" s="22" t="n"/>
      <c r="C966" s="16" t="n"/>
      <c r="D966" s="16" t="n"/>
      <c r="E966" s="13" t="n"/>
      <c r="F966" s="23">
        <f>IF(OR($A966="",$E966=""),"",Ajustes!$B$5+SUMIFS(Movimientos!$E$5:$E$1004,Movimientos!$B$5:$B$1004,"Ingreso",Movimientos!$A$5:$A$1004,"&lt;="&amp;$A966)-SUMIFS(Movimientos!$E$5:$E$1004,Movimientos!$B$5:$B$1004,"Gasto",Movimientos!$A$5:$A$1004,"&lt;="&amp;$A966)-(SUMIFS(Ahorro!$D$5:$D$504,Ahorro!$B$5:$B$504,"Aportación",Ahorro!$A$5:$A$504,"&lt;="&amp;$A966)-SUMIFS(Ahorro!$D$5:$D$504,Ahorro!$B$5:$B$504,"Retirada",Ahorro!$A$5:$A$504,"&lt;="&amp;$A966)))</f>
        <v/>
      </c>
    </row>
    <row r="967">
      <c r="A967" s="21" t="n"/>
      <c r="B967" s="22" t="n"/>
      <c r="C967" s="16" t="n"/>
      <c r="D967" s="16" t="n"/>
      <c r="E967" s="13" t="n"/>
      <c r="F967" s="23">
        <f>IF(OR($A967="",$E967=""),"",Ajustes!$B$5+SUMIFS(Movimientos!$E$5:$E$1004,Movimientos!$B$5:$B$1004,"Ingreso",Movimientos!$A$5:$A$1004,"&lt;="&amp;$A967)-SUMIFS(Movimientos!$E$5:$E$1004,Movimientos!$B$5:$B$1004,"Gasto",Movimientos!$A$5:$A$1004,"&lt;="&amp;$A967)-(SUMIFS(Ahorro!$D$5:$D$504,Ahorro!$B$5:$B$504,"Aportación",Ahorro!$A$5:$A$504,"&lt;="&amp;$A967)-SUMIFS(Ahorro!$D$5:$D$504,Ahorro!$B$5:$B$504,"Retirada",Ahorro!$A$5:$A$504,"&lt;="&amp;$A967)))</f>
        <v/>
      </c>
    </row>
    <row r="968">
      <c r="A968" s="21" t="n"/>
      <c r="B968" s="22" t="n"/>
      <c r="C968" s="16" t="n"/>
      <c r="D968" s="16" t="n"/>
      <c r="E968" s="13" t="n"/>
      <c r="F968" s="23">
        <f>IF(OR($A968="",$E968=""),"",Ajustes!$B$5+SUMIFS(Movimientos!$E$5:$E$1004,Movimientos!$B$5:$B$1004,"Ingreso",Movimientos!$A$5:$A$1004,"&lt;="&amp;$A968)-SUMIFS(Movimientos!$E$5:$E$1004,Movimientos!$B$5:$B$1004,"Gasto",Movimientos!$A$5:$A$1004,"&lt;="&amp;$A968)-(SUMIFS(Ahorro!$D$5:$D$504,Ahorro!$B$5:$B$504,"Aportación",Ahorro!$A$5:$A$504,"&lt;="&amp;$A968)-SUMIFS(Ahorro!$D$5:$D$504,Ahorro!$B$5:$B$504,"Retirada",Ahorro!$A$5:$A$504,"&lt;="&amp;$A968)))</f>
        <v/>
      </c>
    </row>
    <row r="969">
      <c r="A969" s="21" t="n"/>
      <c r="B969" s="22" t="n"/>
      <c r="C969" s="16" t="n"/>
      <c r="D969" s="16" t="n"/>
      <c r="E969" s="13" t="n"/>
      <c r="F969" s="23">
        <f>IF(OR($A969="",$E969=""),"",Ajustes!$B$5+SUMIFS(Movimientos!$E$5:$E$1004,Movimientos!$B$5:$B$1004,"Ingreso",Movimientos!$A$5:$A$1004,"&lt;="&amp;$A969)-SUMIFS(Movimientos!$E$5:$E$1004,Movimientos!$B$5:$B$1004,"Gasto",Movimientos!$A$5:$A$1004,"&lt;="&amp;$A969)-(SUMIFS(Ahorro!$D$5:$D$504,Ahorro!$B$5:$B$504,"Aportación",Ahorro!$A$5:$A$504,"&lt;="&amp;$A969)-SUMIFS(Ahorro!$D$5:$D$504,Ahorro!$B$5:$B$504,"Retirada",Ahorro!$A$5:$A$504,"&lt;="&amp;$A969)))</f>
        <v/>
      </c>
    </row>
    <row r="970">
      <c r="A970" s="21" t="n"/>
      <c r="B970" s="22" t="n"/>
      <c r="C970" s="16" t="n"/>
      <c r="D970" s="16" t="n"/>
      <c r="E970" s="13" t="n"/>
      <c r="F970" s="23">
        <f>IF(OR($A970="",$E970=""),"",Ajustes!$B$5+SUMIFS(Movimientos!$E$5:$E$1004,Movimientos!$B$5:$B$1004,"Ingreso",Movimientos!$A$5:$A$1004,"&lt;="&amp;$A970)-SUMIFS(Movimientos!$E$5:$E$1004,Movimientos!$B$5:$B$1004,"Gasto",Movimientos!$A$5:$A$1004,"&lt;="&amp;$A970)-(SUMIFS(Ahorro!$D$5:$D$504,Ahorro!$B$5:$B$504,"Aportación",Ahorro!$A$5:$A$504,"&lt;="&amp;$A970)-SUMIFS(Ahorro!$D$5:$D$504,Ahorro!$B$5:$B$504,"Retirada",Ahorro!$A$5:$A$504,"&lt;="&amp;$A970)))</f>
        <v/>
      </c>
    </row>
    <row r="971">
      <c r="A971" s="21" t="n"/>
      <c r="B971" s="22" t="n"/>
      <c r="C971" s="16" t="n"/>
      <c r="D971" s="16" t="n"/>
      <c r="E971" s="13" t="n"/>
      <c r="F971" s="23">
        <f>IF(OR($A971="",$E971=""),"",Ajustes!$B$5+SUMIFS(Movimientos!$E$5:$E$1004,Movimientos!$B$5:$B$1004,"Ingreso",Movimientos!$A$5:$A$1004,"&lt;="&amp;$A971)-SUMIFS(Movimientos!$E$5:$E$1004,Movimientos!$B$5:$B$1004,"Gasto",Movimientos!$A$5:$A$1004,"&lt;="&amp;$A971)-(SUMIFS(Ahorro!$D$5:$D$504,Ahorro!$B$5:$B$504,"Aportación",Ahorro!$A$5:$A$504,"&lt;="&amp;$A971)-SUMIFS(Ahorro!$D$5:$D$504,Ahorro!$B$5:$B$504,"Retirada",Ahorro!$A$5:$A$504,"&lt;="&amp;$A971)))</f>
        <v/>
      </c>
    </row>
    <row r="972">
      <c r="A972" s="21" t="n"/>
      <c r="B972" s="22" t="n"/>
      <c r="C972" s="16" t="n"/>
      <c r="D972" s="16" t="n"/>
      <c r="E972" s="13" t="n"/>
      <c r="F972" s="23">
        <f>IF(OR($A972="",$E972=""),"",Ajustes!$B$5+SUMIFS(Movimientos!$E$5:$E$1004,Movimientos!$B$5:$B$1004,"Ingreso",Movimientos!$A$5:$A$1004,"&lt;="&amp;$A972)-SUMIFS(Movimientos!$E$5:$E$1004,Movimientos!$B$5:$B$1004,"Gasto",Movimientos!$A$5:$A$1004,"&lt;="&amp;$A972)-(SUMIFS(Ahorro!$D$5:$D$504,Ahorro!$B$5:$B$504,"Aportación",Ahorro!$A$5:$A$504,"&lt;="&amp;$A972)-SUMIFS(Ahorro!$D$5:$D$504,Ahorro!$B$5:$B$504,"Retirada",Ahorro!$A$5:$A$504,"&lt;="&amp;$A972)))</f>
        <v/>
      </c>
    </row>
    <row r="973">
      <c r="A973" s="21" t="n"/>
      <c r="B973" s="22" t="n"/>
      <c r="C973" s="16" t="n"/>
      <c r="D973" s="16" t="n"/>
      <c r="E973" s="13" t="n"/>
      <c r="F973" s="23">
        <f>IF(OR($A973="",$E973=""),"",Ajustes!$B$5+SUMIFS(Movimientos!$E$5:$E$1004,Movimientos!$B$5:$B$1004,"Ingreso",Movimientos!$A$5:$A$1004,"&lt;="&amp;$A973)-SUMIFS(Movimientos!$E$5:$E$1004,Movimientos!$B$5:$B$1004,"Gasto",Movimientos!$A$5:$A$1004,"&lt;="&amp;$A973)-(SUMIFS(Ahorro!$D$5:$D$504,Ahorro!$B$5:$B$504,"Aportación",Ahorro!$A$5:$A$504,"&lt;="&amp;$A973)-SUMIFS(Ahorro!$D$5:$D$504,Ahorro!$B$5:$B$504,"Retirada",Ahorro!$A$5:$A$504,"&lt;="&amp;$A973)))</f>
        <v/>
      </c>
    </row>
    <row r="974">
      <c r="A974" s="21" t="n"/>
      <c r="B974" s="22" t="n"/>
      <c r="C974" s="16" t="n"/>
      <c r="D974" s="16" t="n"/>
      <c r="E974" s="13" t="n"/>
      <c r="F974" s="23">
        <f>IF(OR($A974="",$E974=""),"",Ajustes!$B$5+SUMIFS(Movimientos!$E$5:$E$1004,Movimientos!$B$5:$B$1004,"Ingreso",Movimientos!$A$5:$A$1004,"&lt;="&amp;$A974)-SUMIFS(Movimientos!$E$5:$E$1004,Movimientos!$B$5:$B$1004,"Gasto",Movimientos!$A$5:$A$1004,"&lt;="&amp;$A974)-(SUMIFS(Ahorro!$D$5:$D$504,Ahorro!$B$5:$B$504,"Aportación",Ahorro!$A$5:$A$504,"&lt;="&amp;$A974)-SUMIFS(Ahorro!$D$5:$D$504,Ahorro!$B$5:$B$504,"Retirada",Ahorro!$A$5:$A$504,"&lt;="&amp;$A974)))</f>
        <v/>
      </c>
    </row>
    <row r="975">
      <c r="A975" s="21" t="n"/>
      <c r="B975" s="22" t="n"/>
      <c r="C975" s="16" t="n"/>
      <c r="D975" s="16" t="n"/>
      <c r="E975" s="13" t="n"/>
      <c r="F975" s="23">
        <f>IF(OR($A975="",$E975=""),"",Ajustes!$B$5+SUMIFS(Movimientos!$E$5:$E$1004,Movimientos!$B$5:$B$1004,"Ingreso",Movimientos!$A$5:$A$1004,"&lt;="&amp;$A975)-SUMIFS(Movimientos!$E$5:$E$1004,Movimientos!$B$5:$B$1004,"Gasto",Movimientos!$A$5:$A$1004,"&lt;="&amp;$A975)-(SUMIFS(Ahorro!$D$5:$D$504,Ahorro!$B$5:$B$504,"Aportación",Ahorro!$A$5:$A$504,"&lt;="&amp;$A975)-SUMIFS(Ahorro!$D$5:$D$504,Ahorro!$B$5:$B$504,"Retirada",Ahorro!$A$5:$A$504,"&lt;="&amp;$A975)))</f>
        <v/>
      </c>
    </row>
    <row r="976">
      <c r="A976" s="21" t="n"/>
      <c r="B976" s="22" t="n"/>
      <c r="C976" s="16" t="n"/>
      <c r="D976" s="16" t="n"/>
      <c r="E976" s="13" t="n"/>
      <c r="F976" s="23">
        <f>IF(OR($A976="",$E976=""),"",Ajustes!$B$5+SUMIFS(Movimientos!$E$5:$E$1004,Movimientos!$B$5:$B$1004,"Ingreso",Movimientos!$A$5:$A$1004,"&lt;="&amp;$A976)-SUMIFS(Movimientos!$E$5:$E$1004,Movimientos!$B$5:$B$1004,"Gasto",Movimientos!$A$5:$A$1004,"&lt;="&amp;$A976)-(SUMIFS(Ahorro!$D$5:$D$504,Ahorro!$B$5:$B$504,"Aportación",Ahorro!$A$5:$A$504,"&lt;="&amp;$A976)-SUMIFS(Ahorro!$D$5:$D$504,Ahorro!$B$5:$B$504,"Retirada",Ahorro!$A$5:$A$504,"&lt;="&amp;$A976)))</f>
        <v/>
      </c>
    </row>
    <row r="977">
      <c r="A977" s="21" t="n"/>
      <c r="B977" s="22" t="n"/>
      <c r="C977" s="16" t="n"/>
      <c r="D977" s="16" t="n"/>
      <c r="E977" s="13" t="n"/>
      <c r="F977" s="23">
        <f>IF(OR($A977="",$E977=""),"",Ajustes!$B$5+SUMIFS(Movimientos!$E$5:$E$1004,Movimientos!$B$5:$B$1004,"Ingreso",Movimientos!$A$5:$A$1004,"&lt;="&amp;$A977)-SUMIFS(Movimientos!$E$5:$E$1004,Movimientos!$B$5:$B$1004,"Gasto",Movimientos!$A$5:$A$1004,"&lt;="&amp;$A977)-(SUMIFS(Ahorro!$D$5:$D$504,Ahorro!$B$5:$B$504,"Aportación",Ahorro!$A$5:$A$504,"&lt;="&amp;$A977)-SUMIFS(Ahorro!$D$5:$D$504,Ahorro!$B$5:$B$504,"Retirada",Ahorro!$A$5:$A$504,"&lt;="&amp;$A977)))</f>
        <v/>
      </c>
    </row>
    <row r="978">
      <c r="A978" s="21" t="n"/>
      <c r="B978" s="22" t="n"/>
      <c r="C978" s="16" t="n"/>
      <c r="D978" s="16" t="n"/>
      <c r="E978" s="13" t="n"/>
      <c r="F978" s="23">
        <f>IF(OR($A978="",$E978=""),"",Ajustes!$B$5+SUMIFS(Movimientos!$E$5:$E$1004,Movimientos!$B$5:$B$1004,"Ingreso",Movimientos!$A$5:$A$1004,"&lt;="&amp;$A978)-SUMIFS(Movimientos!$E$5:$E$1004,Movimientos!$B$5:$B$1004,"Gasto",Movimientos!$A$5:$A$1004,"&lt;="&amp;$A978)-(SUMIFS(Ahorro!$D$5:$D$504,Ahorro!$B$5:$B$504,"Aportación",Ahorro!$A$5:$A$504,"&lt;="&amp;$A978)-SUMIFS(Ahorro!$D$5:$D$504,Ahorro!$B$5:$B$504,"Retirada",Ahorro!$A$5:$A$504,"&lt;="&amp;$A978)))</f>
        <v/>
      </c>
    </row>
    <row r="979">
      <c r="A979" s="21" t="n"/>
      <c r="B979" s="22" t="n"/>
      <c r="C979" s="16" t="n"/>
      <c r="D979" s="16" t="n"/>
      <c r="E979" s="13" t="n"/>
      <c r="F979" s="23">
        <f>IF(OR($A979="",$E979=""),"",Ajustes!$B$5+SUMIFS(Movimientos!$E$5:$E$1004,Movimientos!$B$5:$B$1004,"Ingreso",Movimientos!$A$5:$A$1004,"&lt;="&amp;$A979)-SUMIFS(Movimientos!$E$5:$E$1004,Movimientos!$B$5:$B$1004,"Gasto",Movimientos!$A$5:$A$1004,"&lt;="&amp;$A979)-(SUMIFS(Ahorro!$D$5:$D$504,Ahorro!$B$5:$B$504,"Aportación",Ahorro!$A$5:$A$504,"&lt;="&amp;$A979)-SUMIFS(Ahorro!$D$5:$D$504,Ahorro!$B$5:$B$504,"Retirada",Ahorro!$A$5:$A$504,"&lt;="&amp;$A979)))</f>
        <v/>
      </c>
    </row>
    <row r="980">
      <c r="A980" s="21" t="n"/>
      <c r="B980" s="22" t="n"/>
      <c r="C980" s="16" t="n"/>
      <c r="D980" s="16" t="n"/>
      <c r="E980" s="13" t="n"/>
      <c r="F980" s="23">
        <f>IF(OR($A980="",$E980=""),"",Ajustes!$B$5+SUMIFS(Movimientos!$E$5:$E$1004,Movimientos!$B$5:$B$1004,"Ingreso",Movimientos!$A$5:$A$1004,"&lt;="&amp;$A980)-SUMIFS(Movimientos!$E$5:$E$1004,Movimientos!$B$5:$B$1004,"Gasto",Movimientos!$A$5:$A$1004,"&lt;="&amp;$A980)-(SUMIFS(Ahorro!$D$5:$D$504,Ahorro!$B$5:$B$504,"Aportación",Ahorro!$A$5:$A$504,"&lt;="&amp;$A980)-SUMIFS(Ahorro!$D$5:$D$504,Ahorro!$B$5:$B$504,"Retirada",Ahorro!$A$5:$A$504,"&lt;="&amp;$A980)))</f>
        <v/>
      </c>
    </row>
    <row r="981">
      <c r="A981" s="21" t="n"/>
      <c r="B981" s="22" t="n"/>
      <c r="C981" s="16" t="n"/>
      <c r="D981" s="16" t="n"/>
      <c r="E981" s="13" t="n"/>
      <c r="F981" s="23">
        <f>IF(OR($A981="",$E981=""),"",Ajustes!$B$5+SUMIFS(Movimientos!$E$5:$E$1004,Movimientos!$B$5:$B$1004,"Ingreso",Movimientos!$A$5:$A$1004,"&lt;="&amp;$A981)-SUMIFS(Movimientos!$E$5:$E$1004,Movimientos!$B$5:$B$1004,"Gasto",Movimientos!$A$5:$A$1004,"&lt;="&amp;$A981)-(SUMIFS(Ahorro!$D$5:$D$504,Ahorro!$B$5:$B$504,"Aportación",Ahorro!$A$5:$A$504,"&lt;="&amp;$A981)-SUMIFS(Ahorro!$D$5:$D$504,Ahorro!$B$5:$B$504,"Retirada",Ahorro!$A$5:$A$504,"&lt;="&amp;$A981)))</f>
        <v/>
      </c>
    </row>
    <row r="982">
      <c r="A982" s="21" t="n"/>
      <c r="B982" s="22" t="n"/>
      <c r="C982" s="16" t="n"/>
      <c r="D982" s="16" t="n"/>
      <c r="E982" s="13" t="n"/>
      <c r="F982" s="23">
        <f>IF(OR($A982="",$E982=""),"",Ajustes!$B$5+SUMIFS(Movimientos!$E$5:$E$1004,Movimientos!$B$5:$B$1004,"Ingreso",Movimientos!$A$5:$A$1004,"&lt;="&amp;$A982)-SUMIFS(Movimientos!$E$5:$E$1004,Movimientos!$B$5:$B$1004,"Gasto",Movimientos!$A$5:$A$1004,"&lt;="&amp;$A982)-(SUMIFS(Ahorro!$D$5:$D$504,Ahorro!$B$5:$B$504,"Aportación",Ahorro!$A$5:$A$504,"&lt;="&amp;$A982)-SUMIFS(Ahorro!$D$5:$D$504,Ahorro!$B$5:$B$504,"Retirada",Ahorro!$A$5:$A$504,"&lt;="&amp;$A982)))</f>
        <v/>
      </c>
    </row>
    <row r="983">
      <c r="A983" s="21" t="n"/>
      <c r="B983" s="22" t="n"/>
      <c r="C983" s="16" t="n"/>
      <c r="D983" s="16" t="n"/>
      <c r="E983" s="13" t="n"/>
      <c r="F983" s="23">
        <f>IF(OR($A983="",$E983=""),"",Ajustes!$B$5+SUMIFS(Movimientos!$E$5:$E$1004,Movimientos!$B$5:$B$1004,"Ingreso",Movimientos!$A$5:$A$1004,"&lt;="&amp;$A983)-SUMIFS(Movimientos!$E$5:$E$1004,Movimientos!$B$5:$B$1004,"Gasto",Movimientos!$A$5:$A$1004,"&lt;="&amp;$A983)-(SUMIFS(Ahorro!$D$5:$D$504,Ahorro!$B$5:$B$504,"Aportación",Ahorro!$A$5:$A$504,"&lt;="&amp;$A983)-SUMIFS(Ahorro!$D$5:$D$504,Ahorro!$B$5:$B$504,"Retirada",Ahorro!$A$5:$A$504,"&lt;="&amp;$A983)))</f>
        <v/>
      </c>
    </row>
    <row r="984">
      <c r="A984" s="21" t="n"/>
      <c r="B984" s="22" t="n"/>
      <c r="C984" s="16" t="n"/>
      <c r="D984" s="16" t="n"/>
      <c r="E984" s="13" t="n"/>
      <c r="F984" s="23">
        <f>IF(OR($A984="",$E984=""),"",Ajustes!$B$5+SUMIFS(Movimientos!$E$5:$E$1004,Movimientos!$B$5:$B$1004,"Ingreso",Movimientos!$A$5:$A$1004,"&lt;="&amp;$A984)-SUMIFS(Movimientos!$E$5:$E$1004,Movimientos!$B$5:$B$1004,"Gasto",Movimientos!$A$5:$A$1004,"&lt;="&amp;$A984)-(SUMIFS(Ahorro!$D$5:$D$504,Ahorro!$B$5:$B$504,"Aportación",Ahorro!$A$5:$A$504,"&lt;="&amp;$A984)-SUMIFS(Ahorro!$D$5:$D$504,Ahorro!$B$5:$B$504,"Retirada",Ahorro!$A$5:$A$504,"&lt;="&amp;$A984)))</f>
        <v/>
      </c>
    </row>
    <row r="985">
      <c r="A985" s="21" t="n"/>
      <c r="B985" s="22" t="n"/>
      <c r="C985" s="16" t="n"/>
      <c r="D985" s="16" t="n"/>
      <c r="E985" s="13" t="n"/>
      <c r="F985" s="23">
        <f>IF(OR($A985="",$E985=""),"",Ajustes!$B$5+SUMIFS(Movimientos!$E$5:$E$1004,Movimientos!$B$5:$B$1004,"Ingreso",Movimientos!$A$5:$A$1004,"&lt;="&amp;$A985)-SUMIFS(Movimientos!$E$5:$E$1004,Movimientos!$B$5:$B$1004,"Gasto",Movimientos!$A$5:$A$1004,"&lt;="&amp;$A985)-(SUMIFS(Ahorro!$D$5:$D$504,Ahorro!$B$5:$B$504,"Aportación",Ahorro!$A$5:$A$504,"&lt;="&amp;$A985)-SUMIFS(Ahorro!$D$5:$D$504,Ahorro!$B$5:$B$504,"Retirada",Ahorro!$A$5:$A$504,"&lt;="&amp;$A985)))</f>
        <v/>
      </c>
    </row>
    <row r="986">
      <c r="A986" s="21" t="n"/>
      <c r="B986" s="22" t="n"/>
      <c r="C986" s="16" t="n"/>
      <c r="D986" s="16" t="n"/>
      <c r="E986" s="13" t="n"/>
      <c r="F986" s="23">
        <f>IF(OR($A986="",$E986=""),"",Ajustes!$B$5+SUMIFS(Movimientos!$E$5:$E$1004,Movimientos!$B$5:$B$1004,"Ingreso",Movimientos!$A$5:$A$1004,"&lt;="&amp;$A986)-SUMIFS(Movimientos!$E$5:$E$1004,Movimientos!$B$5:$B$1004,"Gasto",Movimientos!$A$5:$A$1004,"&lt;="&amp;$A986)-(SUMIFS(Ahorro!$D$5:$D$504,Ahorro!$B$5:$B$504,"Aportación",Ahorro!$A$5:$A$504,"&lt;="&amp;$A986)-SUMIFS(Ahorro!$D$5:$D$504,Ahorro!$B$5:$B$504,"Retirada",Ahorro!$A$5:$A$504,"&lt;="&amp;$A986)))</f>
        <v/>
      </c>
    </row>
    <row r="987">
      <c r="A987" s="21" t="n"/>
      <c r="B987" s="22" t="n"/>
      <c r="C987" s="16" t="n"/>
      <c r="D987" s="16" t="n"/>
      <c r="E987" s="13" t="n"/>
      <c r="F987" s="23">
        <f>IF(OR($A987="",$E987=""),"",Ajustes!$B$5+SUMIFS(Movimientos!$E$5:$E$1004,Movimientos!$B$5:$B$1004,"Ingreso",Movimientos!$A$5:$A$1004,"&lt;="&amp;$A987)-SUMIFS(Movimientos!$E$5:$E$1004,Movimientos!$B$5:$B$1004,"Gasto",Movimientos!$A$5:$A$1004,"&lt;="&amp;$A987)-(SUMIFS(Ahorro!$D$5:$D$504,Ahorro!$B$5:$B$504,"Aportación",Ahorro!$A$5:$A$504,"&lt;="&amp;$A987)-SUMIFS(Ahorro!$D$5:$D$504,Ahorro!$B$5:$B$504,"Retirada",Ahorro!$A$5:$A$504,"&lt;="&amp;$A987)))</f>
        <v/>
      </c>
    </row>
    <row r="988">
      <c r="A988" s="21" t="n"/>
      <c r="B988" s="22" t="n"/>
      <c r="C988" s="16" t="n"/>
      <c r="D988" s="16" t="n"/>
      <c r="E988" s="13" t="n"/>
      <c r="F988" s="23">
        <f>IF(OR($A988="",$E988=""),"",Ajustes!$B$5+SUMIFS(Movimientos!$E$5:$E$1004,Movimientos!$B$5:$B$1004,"Ingreso",Movimientos!$A$5:$A$1004,"&lt;="&amp;$A988)-SUMIFS(Movimientos!$E$5:$E$1004,Movimientos!$B$5:$B$1004,"Gasto",Movimientos!$A$5:$A$1004,"&lt;="&amp;$A988)-(SUMIFS(Ahorro!$D$5:$D$504,Ahorro!$B$5:$B$504,"Aportación",Ahorro!$A$5:$A$504,"&lt;="&amp;$A988)-SUMIFS(Ahorro!$D$5:$D$504,Ahorro!$B$5:$B$504,"Retirada",Ahorro!$A$5:$A$504,"&lt;="&amp;$A988)))</f>
        <v/>
      </c>
    </row>
    <row r="989">
      <c r="A989" s="21" t="n"/>
      <c r="B989" s="22" t="n"/>
      <c r="C989" s="16" t="n"/>
      <c r="D989" s="16" t="n"/>
      <c r="E989" s="13" t="n"/>
      <c r="F989" s="23">
        <f>IF(OR($A989="",$E989=""),"",Ajustes!$B$5+SUMIFS(Movimientos!$E$5:$E$1004,Movimientos!$B$5:$B$1004,"Ingreso",Movimientos!$A$5:$A$1004,"&lt;="&amp;$A989)-SUMIFS(Movimientos!$E$5:$E$1004,Movimientos!$B$5:$B$1004,"Gasto",Movimientos!$A$5:$A$1004,"&lt;="&amp;$A989)-(SUMIFS(Ahorro!$D$5:$D$504,Ahorro!$B$5:$B$504,"Aportación",Ahorro!$A$5:$A$504,"&lt;="&amp;$A989)-SUMIFS(Ahorro!$D$5:$D$504,Ahorro!$B$5:$B$504,"Retirada",Ahorro!$A$5:$A$504,"&lt;="&amp;$A989)))</f>
        <v/>
      </c>
    </row>
    <row r="990">
      <c r="A990" s="21" t="n"/>
      <c r="B990" s="22" t="n"/>
      <c r="C990" s="16" t="n"/>
      <c r="D990" s="16" t="n"/>
      <c r="E990" s="13" t="n"/>
      <c r="F990" s="23">
        <f>IF(OR($A990="",$E990=""),"",Ajustes!$B$5+SUMIFS(Movimientos!$E$5:$E$1004,Movimientos!$B$5:$B$1004,"Ingreso",Movimientos!$A$5:$A$1004,"&lt;="&amp;$A990)-SUMIFS(Movimientos!$E$5:$E$1004,Movimientos!$B$5:$B$1004,"Gasto",Movimientos!$A$5:$A$1004,"&lt;="&amp;$A990)-(SUMIFS(Ahorro!$D$5:$D$504,Ahorro!$B$5:$B$504,"Aportación",Ahorro!$A$5:$A$504,"&lt;="&amp;$A990)-SUMIFS(Ahorro!$D$5:$D$504,Ahorro!$B$5:$B$504,"Retirada",Ahorro!$A$5:$A$504,"&lt;="&amp;$A990)))</f>
        <v/>
      </c>
    </row>
    <row r="991">
      <c r="A991" s="21" t="n"/>
      <c r="B991" s="22" t="n"/>
      <c r="C991" s="16" t="n"/>
      <c r="D991" s="16" t="n"/>
      <c r="E991" s="13" t="n"/>
      <c r="F991" s="23">
        <f>IF(OR($A991="",$E991=""),"",Ajustes!$B$5+SUMIFS(Movimientos!$E$5:$E$1004,Movimientos!$B$5:$B$1004,"Ingreso",Movimientos!$A$5:$A$1004,"&lt;="&amp;$A991)-SUMIFS(Movimientos!$E$5:$E$1004,Movimientos!$B$5:$B$1004,"Gasto",Movimientos!$A$5:$A$1004,"&lt;="&amp;$A991)-(SUMIFS(Ahorro!$D$5:$D$504,Ahorro!$B$5:$B$504,"Aportación",Ahorro!$A$5:$A$504,"&lt;="&amp;$A991)-SUMIFS(Ahorro!$D$5:$D$504,Ahorro!$B$5:$B$504,"Retirada",Ahorro!$A$5:$A$504,"&lt;="&amp;$A991)))</f>
        <v/>
      </c>
    </row>
    <row r="992">
      <c r="A992" s="21" t="n"/>
      <c r="B992" s="22" t="n"/>
      <c r="C992" s="16" t="n"/>
      <c r="D992" s="16" t="n"/>
      <c r="E992" s="13" t="n"/>
      <c r="F992" s="23">
        <f>IF(OR($A992="",$E992=""),"",Ajustes!$B$5+SUMIFS(Movimientos!$E$5:$E$1004,Movimientos!$B$5:$B$1004,"Ingreso",Movimientos!$A$5:$A$1004,"&lt;="&amp;$A992)-SUMIFS(Movimientos!$E$5:$E$1004,Movimientos!$B$5:$B$1004,"Gasto",Movimientos!$A$5:$A$1004,"&lt;="&amp;$A992)-(SUMIFS(Ahorro!$D$5:$D$504,Ahorro!$B$5:$B$504,"Aportación",Ahorro!$A$5:$A$504,"&lt;="&amp;$A992)-SUMIFS(Ahorro!$D$5:$D$504,Ahorro!$B$5:$B$504,"Retirada",Ahorro!$A$5:$A$504,"&lt;="&amp;$A992)))</f>
        <v/>
      </c>
    </row>
    <row r="993">
      <c r="A993" s="21" t="n"/>
      <c r="B993" s="22" t="n"/>
      <c r="C993" s="16" t="n"/>
      <c r="D993" s="16" t="n"/>
      <c r="E993" s="13" t="n"/>
      <c r="F993" s="23">
        <f>IF(OR($A993="",$E993=""),"",Ajustes!$B$5+SUMIFS(Movimientos!$E$5:$E$1004,Movimientos!$B$5:$B$1004,"Ingreso",Movimientos!$A$5:$A$1004,"&lt;="&amp;$A993)-SUMIFS(Movimientos!$E$5:$E$1004,Movimientos!$B$5:$B$1004,"Gasto",Movimientos!$A$5:$A$1004,"&lt;="&amp;$A993)-(SUMIFS(Ahorro!$D$5:$D$504,Ahorro!$B$5:$B$504,"Aportación",Ahorro!$A$5:$A$504,"&lt;="&amp;$A993)-SUMIFS(Ahorro!$D$5:$D$504,Ahorro!$B$5:$B$504,"Retirada",Ahorro!$A$5:$A$504,"&lt;="&amp;$A993)))</f>
        <v/>
      </c>
    </row>
    <row r="994">
      <c r="A994" s="21" t="n"/>
      <c r="B994" s="22" t="n"/>
      <c r="C994" s="16" t="n"/>
      <c r="D994" s="16" t="n"/>
      <c r="E994" s="13" t="n"/>
      <c r="F994" s="23">
        <f>IF(OR($A994="",$E994=""),"",Ajustes!$B$5+SUMIFS(Movimientos!$E$5:$E$1004,Movimientos!$B$5:$B$1004,"Ingreso",Movimientos!$A$5:$A$1004,"&lt;="&amp;$A994)-SUMIFS(Movimientos!$E$5:$E$1004,Movimientos!$B$5:$B$1004,"Gasto",Movimientos!$A$5:$A$1004,"&lt;="&amp;$A994)-(SUMIFS(Ahorro!$D$5:$D$504,Ahorro!$B$5:$B$504,"Aportación",Ahorro!$A$5:$A$504,"&lt;="&amp;$A994)-SUMIFS(Ahorro!$D$5:$D$504,Ahorro!$B$5:$B$504,"Retirada",Ahorro!$A$5:$A$504,"&lt;="&amp;$A994)))</f>
        <v/>
      </c>
    </row>
    <row r="995">
      <c r="A995" s="21" t="n"/>
      <c r="B995" s="22" t="n"/>
      <c r="C995" s="16" t="n"/>
      <c r="D995" s="16" t="n"/>
      <c r="E995" s="13" t="n"/>
      <c r="F995" s="23">
        <f>IF(OR($A995="",$E995=""),"",Ajustes!$B$5+SUMIFS(Movimientos!$E$5:$E$1004,Movimientos!$B$5:$B$1004,"Ingreso",Movimientos!$A$5:$A$1004,"&lt;="&amp;$A995)-SUMIFS(Movimientos!$E$5:$E$1004,Movimientos!$B$5:$B$1004,"Gasto",Movimientos!$A$5:$A$1004,"&lt;="&amp;$A995)-(SUMIFS(Ahorro!$D$5:$D$504,Ahorro!$B$5:$B$504,"Aportación",Ahorro!$A$5:$A$504,"&lt;="&amp;$A995)-SUMIFS(Ahorro!$D$5:$D$504,Ahorro!$B$5:$B$504,"Retirada",Ahorro!$A$5:$A$504,"&lt;="&amp;$A995)))</f>
        <v/>
      </c>
    </row>
    <row r="996">
      <c r="A996" s="21" t="n"/>
      <c r="B996" s="22" t="n"/>
      <c r="C996" s="16" t="n"/>
      <c r="D996" s="16" t="n"/>
      <c r="E996" s="13" t="n"/>
      <c r="F996" s="23">
        <f>IF(OR($A996="",$E996=""),"",Ajustes!$B$5+SUMIFS(Movimientos!$E$5:$E$1004,Movimientos!$B$5:$B$1004,"Ingreso",Movimientos!$A$5:$A$1004,"&lt;="&amp;$A996)-SUMIFS(Movimientos!$E$5:$E$1004,Movimientos!$B$5:$B$1004,"Gasto",Movimientos!$A$5:$A$1004,"&lt;="&amp;$A996)-(SUMIFS(Ahorro!$D$5:$D$504,Ahorro!$B$5:$B$504,"Aportación",Ahorro!$A$5:$A$504,"&lt;="&amp;$A996)-SUMIFS(Ahorro!$D$5:$D$504,Ahorro!$B$5:$B$504,"Retirada",Ahorro!$A$5:$A$504,"&lt;="&amp;$A996)))</f>
        <v/>
      </c>
    </row>
    <row r="997">
      <c r="A997" s="21" t="n"/>
      <c r="B997" s="22" t="n"/>
      <c r="C997" s="16" t="n"/>
      <c r="D997" s="16" t="n"/>
      <c r="E997" s="13" t="n"/>
      <c r="F997" s="23">
        <f>IF(OR($A997="",$E997=""),"",Ajustes!$B$5+SUMIFS(Movimientos!$E$5:$E$1004,Movimientos!$B$5:$B$1004,"Ingreso",Movimientos!$A$5:$A$1004,"&lt;="&amp;$A997)-SUMIFS(Movimientos!$E$5:$E$1004,Movimientos!$B$5:$B$1004,"Gasto",Movimientos!$A$5:$A$1004,"&lt;="&amp;$A997)-(SUMIFS(Ahorro!$D$5:$D$504,Ahorro!$B$5:$B$504,"Aportación",Ahorro!$A$5:$A$504,"&lt;="&amp;$A997)-SUMIFS(Ahorro!$D$5:$D$504,Ahorro!$B$5:$B$504,"Retirada",Ahorro!$A$5:$A$504,"&lt;="&amp;$A997)))</f>
        <v/>
      </c>
    </row>
    <row r="998">
      <c r="A998" s="21" t="n"/>
      <c r="B998" s="22" t="n"/>
      <c r="C998" s="16" t="n"/>
      <c r="D998" s="16" t="n"/>
      <c r="E998" s="13" t="n"/>
      <c r="F998" s="23">
        <f>IF(OR($A998="",$E998=""),"",Ajustes!$B$5+SUMIFS(Movimientos!$E$5:$E$1004,Movimientos!$B$5:$B$1004,"Ingreso",Movimientos!$A$5:$A$1004,"&lt;="&amp;$A998)-SUMIFS(Movimientos!$E$5:$E$1004,Movimientos!$B$5:$B$1004,"Gasto",Movimientos!$A$5:$A$1004,"&lt;="&amp;$A998)-(SUMIFS(Ahorro!$D$5:$D$504,Ahorro!$B$5:$B$504,"Aportación",Ahorro!$A$5:$A$504,"&lt;="&amp;$A998)-SUMIFS(Ahorro!$D$5:$D$504,Ahorro!$B$5:$B$504,"Retirada",Ahorro!$A$5:$A$504,"&lt;="&amp;$A998)))</f>
        <v/>
      </c>
    </row>
    <row r="999">
      <c r="A999" s="21" t="n"/>
      <c r="B999" s="22" t="n"/>
      <c r="C999" s="16" t="n"/>
      <c r="D999" s="16" t="n"/>
      <c r="E999" s="13" t="n"/>
      <c r="F999" s="23">
        <f>IF(OR($A999="",$E999=""),"",Ajustes!$B$5+SUMIFS(Movimientos!$E$5:$E$1004,Movimientos!$B$5:$B$1004,"Ingreso",Movimientos!$A$5:$A$1004,"&lt;="&amp;$A999)-SUMIFS(Movimientos!$E$5:$E$1004,Movimientos!$B$5:$B$1004,"Gasto",Movimientos!$A$5:$A$1004,"&lt;="&amp;$A999)-(SUMIFS(Ahorro!$D$5:$D$504,Ahorro!$B$5:$B$504,"Aportación",Ahorro!$A$5:$A$504,"&lt;="&amp;$A999)-SUMIFS(Ahorro!$D$5:$D$504,Ahorro!$B$5:$B$504,"Retirada",Ahorro!$A$5:$A$504,"&lt;="&amp;$A999)))</f>
        <v/>
      </c>
    </row>
    <row r="1000">
      <c r="A1000" s="21" t="n"/>
      <c r="B1000" s="22" t="n"/>
      <c r="C1000" s="16" t="n"/>
      <c r="D1000" s="16" t="n"/>
      <c r="E1000" s="13" t="n"/>
      <c r="F1000" s="23">
        <f>IF(OR($A1000="",$E1000=""),"",Ajustes!$B$5+SUMIFS(Movimientos!$E$5:$E$1004,Movimientos!$B$5:$B$1004,"Ingreso",Movimientos!$A$5:$A$1004,"&lt;="&amp;$A1000)-SUMIFS(Movimientos!$E$5:$E$1004,Movimientos!$B$5:$B$1004,"Gasto",Movimientos!$A$5:$A$1004,"&lt;="&amp;$A1000)-(SUMIFS(Ahorro!$D$5:$D$504,Ahorro!$B$5:$B$504,"Aportación",Ahorro!$A$5:$A$504,"&lt;="&amp;$A1000)-SUMIFS(Ahorro!$D$5:$D$504,Ahorro!$B$5:$B$504,"Retirada",Ahorro!$A$5:$A$504,"&lt;="&amp;$A1000)))</f>
        <v/>
      </c>
    </row>
    <row r="1001">
      <c r="A1001" s="21" t="n"/>
      <c r="B1001" s="22" t="n"/>
      <c r="C1001" s="16" t="n"/>
      <c r="D1001" s="16" t="n"/>
      <c r="E1001" s="13" t="n"/>
      <c r="F1001" s="23">
        <f>IF(OR($A1001="",$E1001=""),"",Ajustes!$B$5+SUMIFS(Movimientos!$E$5:$E$1004,Movimientos!$B$5:$B$1004,"Ingreso",Movimientos!$A$5:$A$1004,"&lt;="&amp;$A1001)-SUMIFS(Movimientos!$E$5:$E$1004,Movimientos!$B$5:$B$1004,"Gasto",Movimientos!$A$5:$A$1004,"&lt;="&amp;$A1001)-(SUMIFS(Ahorro!$D$5:$D$504,Ahorro!$B$5:$B$504,"Aportación",Ahorro!$A$5:$A$504,"&lt;="&amp;$A1001)-SUMIFS(Ahorro!$D$5:$D$504,Ahorro!$B$5:$B$504,"Retirada",Ahorro!$A$5:$A$504,"&lt;="&amp;$A1001)))</f>
        <v/>
      </c>
    </row>
    <row r="1002">
      <c r="A1002" s="21" t="n"/>
      <c r="B1002" s="22" t="n"/>
      <c r="C1002" s="16" t="n"/>
      <c r="D1002" s="16" t="n"/>
      <c r="E1002" s="13" t="n"/>
      <c r="F1002" s="23">
        <f>IF(OR($A1002="",$E1002=""),"",Ajustes!$B$5+SUMIFS(Movimientos!$E$5:$E$1004,Movimientos!$B$5:$B$1004,"Ingreso",Movimientos!$A$5:$A$1004,"&lt;="&amp;$A1002)-SUMIFS(Movimientos!$E$5:$E$1004,Movimientos!$B$5:$B$1004,"Gasto",Movimientos!$A$5:$A$1004,"&lt;="&amp;$A1002)-(SUMIFS(Ahorro!$D$5:$D$504,Ahorro!$B$5:$B$504,"Aportación",Ahorro!$A$5:$A$504,"&lt;="&amp;$A1002)-SUMIFS(Ahorro!$D$5:$D$504,Ahorro!$B$5:$B$504,"Retirada",Ahorro!$A$5:$A$504,"&lt;="&amp;$A1002)))</f>
        <v/>
      </c>
    </row>
    <row r="1003">
      <c r="A1003" s="21" t="n"/>
      <c r="B1003" s="22" t="n"/>
      <c r="C1003" s="16" t="n"/>
      <c r="D1003" s="16" t="n"/>
      <c r="E1003" s="13" t="n"/>
      <c r="F1003" s="23">
        <f>IF(OR($A1003="",$E1003=""),"",Ajustes!$B$5+SUMIFS(Movimientos!$E$5:$E$1004,Movimientos!$B$5:$B$1004,"Ingreso",Movimientos!$A$5:$A$1004,"&lt;="&amp;$A1003)-SUMIFS(Movimientos!$E$5:$E$1004,Movimientos!$B$5:$B$1004,"Gasto",Movimientos!$A$5:$A$1004,"&lt;="&amp;$A1003)-(SUMIFS(Ahorro!$D$5:$D$504,Ahorro!$B$5:$B$504,"Aportación",Ahorro!$A$5:$A$504,"&lt;="&amp;$A1003)-SUMIFS(Ahorro!$D$5:$D$504,Ahorro!$B$5:$B$504,"Retirada",Ahorro!$A$5:$A$504,"&lt;="&amp;$A1003)))</f>
        <v/>
      </c>
    </row>
    <row r="1004">
      <c r="A1004" s="21" t="n"/>
      <c r="B1004" s="22" t="n"/>
      <c r="C1004" s="16" t="n"/>
      <c r="D1004" s="16" t="n"/>
      <c r="E1004" s="13" t="n"/>
      <c r="F1004" s="23">
        <f>IF(OR($A1004="",$E1004=""),"",Ajustes!$B$5+SUMIFS(Movimientos!$E$5:$E$1004,Movimientos!$B$5:$B$1004,"Ingreso",Movimientos!$A$5:$A$1004,"&lt;="&amp;$A1004)-SUMIFS(Movimientos!$E$5:$E$1004,Movimientos!$B$5:$B$1004,"Gasto",Movimientos!$A$5:$A$1004,"&lt;="&amp;$A1004)-(SUMIFS(Ahorro!$D$5:$D$504,Ahorro!$B$5:$B$504,"Aportación",Ahorro!$A$5:$A$504,"&lt;="&amp;$A1004)-SUMIFS(Ahorro!$D$5:$D$504,Ahorro!$B$5:$B$504,"Retirada",Ahorro!$A$5:$A$504,"&lt;="&amp;$A1004)))</f>
        <v/>
      </c>
    </row>
  </sheetData>
  <autoFilter ref="A4:F1004"/>
  <conditionalFormatting sqref="B5:B1004">
    <cfRule type="cellIs" priority="1" operator="equal" dxfId="1">
      <formula>"Ingreso"</formula>
    </cfRule>
    <cfRule type="cellIs" priority="2" operator="equal" dxfId="2">
      <formula>"Gasto"</formula>
    </cfRule>
  </conditionalFormatting>
  <dataValidations count="4">
    <dataValidation sqref="A5:A1004" showDropDown="0" showInputMessage="0" showErrorMessage="0" allowBlank="1" errorTitle="Fecha no válida" error="Escribe una fecha, por ejemplo 15/10/2026." type="date" operator="greaterThan">
      <formula1>36526</formula1>
    </dataValidation>
    <dataValidation sqref="B5:B1004" showDropDown="0" showInputMessage="0" showErrorMessage="0" allowBlank="1" errorTitle="Tipo no válido" error="Elige Ingreso o Gasto de la lista." type="list">
      <formula1>"Ingreso,Gasto"</formula1>
    </dataValidation>
    <dataValidation sqref="C5:C1004" showDropDown="0" showInputMessage="0" showErrorMessage="0" allowBlank="1" errorTitle="Categoría nueva" error="Esa categoría no está en la lista. Añádela en la hoja Ajustes para que cuente en el Resumen." type="list" errorStyle="warning">
      <formula1>OFFSET(Ajustes!$A$12,0,0,MAX(1,COUNTA(Ajustes!$A$12:$A$31)),1)</formula1>
    </dataValidation>
    <dataValidation sqref="E5:E1004" showDropDown="0" showInputMessage="0" showErrorMessage="0" allowBlank="1" errorTitle="Importe no válido" error="Escribe el importe en positivo, sin signo menos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G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8" customWidth="1" min="3" max="3"/>
    <col width="15" customWidth="1" min="4" max="4"/>
    <col width="4" customWidth="1" min="5" max="5"/>
    <col width="32" customWidth="1" min="6" max="6"/>
    <col width="18" customWidth="1" min="7" max="7"/>
  </cols>
  <sheetData>
    <row r="1" ht="30" customHeight="1">
      <c r="A1" s="1" t="inlineStr">
        <is>
          <t>Ahorro</t>
        </is>
      </c>
    </row>
    <row r="2">
      <c r="A2" s="2" t="inlineStr">
        <is>
          <t>Apunta el dinero que apartas (aportación) o que sacas de tus ahorros (retirada).</t>
        </is>
      </c>
    </row>
    <row r="3">
      <c r="A3" s="6" t="inlineStr">
        <is>
          <t>Lo que aportas al ahorro sale de tu dinero disponible; lo que retiras vuelve a él.</t>
        </is>
      </c>
    </row>
    <row r="4" ht="26" customHeight="1">
      <c r="A4" s="11" t="inlineStr">
        <is>
          <t>Fecha</t>
        </is>
      </c>
      <c r="B4" s="11" t="inlineStr">
        <is>
          <t>Tipo</t>
        </is>
      </c>
      <c r="C4" s="11" t="inlineStr">
        <is>
          <t>Concepto</t>
        </is>
      </c>
      <c r="D4" s="11" t="inlineStr">
        <is>
          <t>Importe (€)</t>
        </is>
      </c>
      <c r="F4" s="10" t="inlineStr">
        <is>
          <t>Cómo vas con tu meta</t>
        </is>
      </c>
    </row>
    <row r="5">
      <c r="A5" s="21" t="n">
        <v>46298</v>
      </c>
      <c r="B5" s="22" t="inlineStr">
        <is>
          <t>Aportación</t>
        </is>
      </c>
      <c r="C5" s="16" t="inlineStr">
        <is>
          <t>Ejemplo: ahorro mensual</t>
        </is>
      </c>
      <c r="D5" s="13" t="n">
        <v>200</v>
      </c>
      <c r="F5" s="16" t="inlineStr">
        <is>
          <t>Ahorro al empezar</t>
        </is>
      </c>
      <c r="G5" s="24">
        <f>Ajustes!$B$6</f>
        <v/>
      </c>
    </row>
    <row r="6">
      <c r="A6" s="21" t="n">
        <v>46315</v>
      </c>
      <c r="B6" s="22" t="inlineStr">
        <is>
          <t>Retirada</t>
        </is>
      </c>
      <c r="C6" s="16" t="inlineStr">
        <is>
          <t>Ejemplo: imprevisto del coche</t>
        </is>
      </c>
      <c r="D6" s="13" t="n">
        <v>60</v>
      </c>
      <c r="F6" s="16" t="inlineStr">
        <is>
          <t>Aportado</t>
        </is>
      </c>
      <c r="G6" s="24">
        <f>SUMIFS(Ahorro!$D$5:$D$504,Ahorro!$B$5:$B$504,"Aportación")</f>
        <v/>
      </c>
    </row>
    <row r="7">
      <c r="A7" s="21" t="n"/>
      <c r="B7" s="22" t="n"/>
      <c r="C7" s="16" t="n"/>
      <c r="D7" s="13" t="n"/>
      <c r="F7" s="16" t="inlineStr">
        <is>
          <t>Retirado</t>
        </is>
      </c>
      <c r="G7" s="24">
        <f>SUMIFS(Ahorro!$D$5:$D$504,Ahorro!$B$5:$B$504,"Retirada")</f>
        <v/>
      </c>
    </row>
    <row r="8">
      <c r="A8" s="21" t="n"/>
      <c r="B8" s="22" t="n"/>
      <c r="C8" s="16" t="n"/>
      <c r="D8" s="13" t="n"/>
      <c r="F8" s="14" t="inlineStr">
        <is>
          <t>Total ahorrado</t>
        </is>
      </c>
      <c r="G8" s="25">
        <f>G5+G6-G7</f>
        <v/>
      </c>
    </row>
    <row r="9">
      <c r="A9" s="21" t="n"/>
      <c r="B9" s="22" t="n"/>
      <c r="C9" s="16" t="n"/>
      <c r="D9" s="13" t="n"/>
      <c r="F9" s="16" t="inlineStr">
        <is>
          <t>Meta de ahorro</t>
        </is>
      </c>
      <c r="G9" s="24">
        <f>Ajustes!$B$7</f>
        <v/>
      </c>
    </row>
    <row r="10">
      <c r="A10" s="21" t="n"/>
      <c r="B10" s="22" t="n"/>
      <c r="C10" s="16" t="n"/>
      <c r="D10" s="13" t="n"/>
      <c r="F10" s="16" t="inlineStr">
        <is>
          <t>Te falta</t>
        </is>
      </c>
      <c r="G10" s="24">
        <f>MAX(G9-G8,0)</f>
        <v/>
      </c>
    </row>
    <row r="11">
      <c r="A11" s="21" t="n"/>
      <c r="B11" s="22" t="n"/>
      <c r="C11" s="16" t="n"/>
      <c r="D11" s="13" t="n"/>
      <c r="F11" s="14" t="inlineStr">
        <is>
          <t>Meta conseguida</t>
        </is>
      </c>
      <c r="G11" s="26">
        <f>IF(G9&gt;0,G8/G9,0)</f>
        <v/>
      </c>
    </row>
    <row r="12">
      <c r="A12" s="21" t="n"/>
      <c r="B12" s="22" t="n"/>
      <c r="C12" s="16" t="n"/>
      <c r="D12" s="13" t="n"/>
      <c r="F12" s="27">
        <f>REPT("█",ROUND(MIN(G11,1)*20,0))&amp;REPT("░",20-ROUND(MIN(G11,1)*20,0))</f>
        <v/>
      </c>
    </row>
    <row r="13">
      <c r="A13" s="21" t="n"/>
      <c r="B13" s="22" t="n"/>
      <c r="C13" s="16" t="n"/>
      <c r="D13" s="13" t="n"/>
    </row>
    <row r="14">
      <c r="A14" s="21" t="n"/>
      <c r="B14" s="22" t="n"/>
      <c r="C14" s="16" t="n"/>
      <c r="D14" s="13" t="n"/>
    </row>
    <row r="15">
      <c r="A15" s="21" t="n"/>
      <c r="B15" s="22" t="n"/>
      <c r="C15" s="16" t="n"/>
      <c r="D15" s="13" t="n"/>
    </row>
    <row r="16">
      <c r="A16" s="21" t="n"/>
      <c r="B16" s="22" t="n"/>
      <c r="C16" s="16" t="n"/>
      <c r="D16" s="13" t="n"/>
    </row>
    <row r="17">
      <c r="A17" s="21" t="n"/>
      <c r="B17" s="22" t="n"/>
      <c r="C17" s="16" t="n"/>
      <c r="D17" s="13" t="n"/>
    </row>
    <row r="18">
      <c r="A18" s="21" t="n"/>
      <c r="B18" s="22" t="n"/>
      <c r="C18" s="16" t="n"/>
      <c r="D18" s="13" t="n"/>
    </row>
    <row r="19">
      <c r="A19" s="21" t="n"/>
      <c r="B19" s="22" t="n"/>
      <c r="C19" s="16" t="n"/>
      <c r="D19" s="13" t="n"/>
    </row>
    <row r="20">
      <c r="A20" s="21" t="n"/>
      <c r="B20" s="22" t="n"/>
      <c r="C20" s="16" t="n"/>
      <c r="D20" s="13" t="n"/>
    </row>
    <row r="21">
      <c r="A21" s="21" t="n"/>
      <c r="B21" s="22" t="n"/>
      <c r="C21" s="16" t="n"/>
      <c r="D21" s="13" t="n"/>
    </row>
    <row r="22">
      <c r="A22" s="21" t="n"/>
      <c r="B22" s="22" t="n"/>
      <c r="C22" s="16" t="n"/>
      <c r="D22" s="13" t="n"/>
    </row>
    <row r="23">
      <c r="A23" s="21" t="n"/>
      <c r="B23" s="22" t="n"/>
      <c r="C23" s="16" t="n"/>
      <c r="D23" s="13" t="n"/>
    </row>
    <row r="24">
      <c r="A24" s="21" t="n"/>
      <c r="B24" s="22" t="n"/>
      <c r="C24" s="16" t="n"/>
      <c r="D24" s="13" t="n"/>
    </row>
    <row r="25">
      <c r="A25" s="21" t="n"/>
      <c r="B25" s="22" t="n"/>
      <c r="C25" s="16" t="n"/>
      <c r="D25" s="13" t="n"/>
    </row>
    <row r="26">
      <c r="A26" s="21" t="n"/>
      <c r="B26" s="22" t="n"/>
      <c r="C26" s="16" t="n"/>
      <c r="D26" s="13" t="n"/>
    </row>
    <row r="27">
      <c r="A27" s="21" t="n"/>
      <c r="B27" s="22" t="n"/>
      <c r="C27" s="16" t="n"/>
      <c r="D27" s="13" t="n"/>
    </row>
    <row r="28">
      <c r="A28" s="21" t="n"/>
      <c r="B28" s="22" t="n"/>
      <c r="C28" s="16" t="n"/>
      <c r="D28" s="13" t="n"/>
    </row>
    <row r="29">
      <c r="A29" s="21" t="n"/>
      <c r="B29" s="22" t="n"/>
      <c r="C29" s="16" t="n"/>
      <c r="D29" s="13" t="n"/>
    </row>
    <row r="30">
      <c r="A30" s="21" t="n"/>
      <c r="B30" s="22" t="n"/>
      <c r="C30" s="16" t="n"/>
      <c r="D30" s="13" t="n"/>
    </row>
    <row r="31">
      <c r="A31" s="21" t="n"/>
      <c r="B31" s="22" t="n"/>
      <c r="C31" s="16" t="n"/>
      <c r="D31" s="13" t="n"/>
    </row>
    <row r="32">
      <c r="A32" s="21" t="n"/>
      <c r="B32" s="22" t="n"/>
      <c r="C32" s="16" t="n"/>
      <c r="D32" s="13" t="n"/>
    </row>
    <row r="33">
      <c r="A33" s="21" t="n"/>
      <c r="B33" s="22" t="n"/>
      <c r="C33" s="16" t="n"/>
      <c r="D33" s="13" t="n"/>
    </row>
    <row r="34">
      <c r="A34" s="21" t="n"/>
      <c r="B34" s="22" t="n"/>
      <c r="C34" s="16" t="n"/>
      <c r="D34" s="13" t="n"/>
    </row>
    <row r="35">
      <c r="A35" s="21" t="n"/>
      <c r="B35" s="22" t="n"/>
      <c r="C35" s="16" t="n"/>
      <c r="D35" s="13" t="n"/>
    </row>
    <row r="36">
      <c r="A36" s="21" t="n"/>
      <c r="B36" s="22" t="n"/>
      <c r="C36" s="16" t="n"/>
      <c r="D36" s="13" t="n"/>
    </row>
    <row r="37">
      <c r="A37" s="21" t="n"/>
      <c r="B37" s="22" t="n"/>
      <c r="C37" s="16" t="n"/>
      <c r="D37" s="13" t="n"/>
    </row>
    <row r="38">
      <c r="A38" s="21" t="n"/>
      <c r="B38" s="22" t="n"/>
      <c r="C38" s="16" t="n"/>
      <c r="D38" s="13" t="n"/>
    </row>
    <row r="39">
      <c r="A39" s="21" t="n"/>
      <c r="B39" s="22" t="n"/>
      <c r="C39" s="16" t="n"/>
      <c r="D39" s="13" t="n"/>
    </row>
    <row r="40">
      <c r="A40" s="21" t="n"/>
      <c r="B40" s="22" t="n"/>
      <c r="C40" s="16" t="n"/>
      <c r="D40" s="13" t="n"/>
    </row>
    <row r="41">
      <c r="A41" s="21" t="n"/>
      <c r="B41" s="22" t="n"/>
      <c r="C41" s="16" t="n"/>
      <c r="D41" s="13" t="n"/>
    </row>
    <row r="42">
      <c r="A42" s="21" t="n"/>
      <c r="B42" s="22" t="n"/>
      <c r="C42" s="16" t="n"/>
      <c r="D42" s="13" t="n"/>
    </row>
    <row r="43">
      <c r="A43" s="21" t="n"/>
      <c r="B43" s="22" t="n"/>
      <c r="C43" s="16" t="n"/>
      <c r="D43" s="13" t="n"/>
    </row>
    <row r="44">
      <c r="A44" s="21" t="n"/>
      <c r="B44" s="22" t="n"/>
      <c r="C44" s="16" t="n"/>
      <c r="D44" s="13" t="n"/>
    </row>
    <row r="45">
      <c r="A45" s="21" t="n"/>
      <c r="B45" s="22" t="n"/>
      <c r="C45" s="16" t="n"/>
      <c r="D45" s="13" t="n"/>
    </row>
    <row r="46">
      <c r="A46" s="21" t="n"/>
      <c r="B46" s="22" t="n"/>
      <c r="C46" s="16" t="n"/>
      <c r="D46" s="13" t="n"/>
    </row>
    <row r="47">
      <c r="A47" s="21" t="n"/>
      <c r="B47" s="22" t="n"/>
      <c r="C47" s="16" t="n"/>
      <c r="D47" s="13" t="n"/>
    </row>
    <row r="48">
      <c r="A48" s="21" t="n"/>
      <c r="B48" s="22" t="n"/>
      <c r="C48" s="16" t="n"/>
      <c r="D48" s="13" t="n"/>
    </row>
    <row r="49">
      <c r="A49" s="21" t="n"/>
      <c r="B49" s="22" t="n"/>
      <c r="C49" s="16" t="n"/>
      <c r="D49" s="13" t="n"/>
    </row>
    <row r="50">
      <c r="A50" s="21" t="n"/>
      <c r="B50" s="22" t="n"/>
      <c r="C50" s="16" t="n"/>
      <c r="D50" s="13" t="n"/>
    </row>
    <row r="51">
      <c r="A51" s="21" t="n"/>
      <c r="B51" s="22" t="n"/>
      <c r="C51" s="16" t="n"/>
      <c r="D51" s="13" t="n"/>
    </row>
    <row r="52">
      <c r="A52" s="21" t="n"/>
      <c r="B52" s="22" t="n"/>
      <c r="C52" s="16" t="n"/>
      <c r="D52" s="13" t="n"/>
    </row>
    <row r="53">
      <c r="A53" s="21" t="n"/>
      <c r="B53" s="22" t="n"/>
      <c r="C53" s="16" t="n"/>
      <c r="D53" s="13" t="n"/>
    </row>
    <row r="54">
      <c r="A54" s="21" t="n"/>
      <c r="B54" s="22" t="n"/>
      <c r="C54" s="16" t="n"/>
      <c r="D54" s="13" t="n"/>
    </row>
    <row r="55">
      <c r="A55" s="21" t="n"/>
      <c r="B55" s="22" t="n"/>
      <c r="C55" s="16" t="n"/>
      <c r="D55" s="13" t="n"/>
    </row>
    <row r="56">
      <c r="A56" s="21" t="n"/>
      <c r="B56" s="22" t="n"/>
      <c r="C56" s="16" t="n"/>
      <c r="D56" s="13" t="n"/>
    </row>
    <row r="57">
      <c r="A57" s="21" t="n"/>
      <c r="B57" s="22" t="n"/>
      <c r="C57" s="16" t="n"/>
      <c r="D57" s="13" t="n"/>
    </row>
    <row r="58">
      <c r="A58" s="21" t="n"/>
      <c r="B58" s="22" t="n"/>
      <c r="C58" s="16" t="n"/>
      <c r="D58" s="13" t="n"/>
    </row>
    <row r="59">
      <c r="A59" s="21" t="n"/>
      <c r="B59" s="22" t="n"/>
      <c r="C59" s="16" t="n"/>
      <c r="D59" s="13" t="n"/>
    </row>
    <row r="60">
      <c r="A60" s="21" t="n"/>
      <c r="B60" s="22" t="n"/>
      <c r="C60" s="16" t="n"/>
      <c r="D60" s="13" t="n"/>
    </row>
    <row r="61">
      <c r="A61" s="21" t="n"/>
      <c r="B61" s="22" t="n"/>
      <c r="C61" s="16" t="n"/>
      <c r="D61" s="13" t="n"/>
    </row>
    <row r="62">
      <c r="A62" s="21" t="n"/>
      <c r="B62" s="22" t="n"/>
      <c r="C62" s="16" t="n"/>
      <c r="D62" s="13" t="n"/>
    </row>
    <row r="63">
      <c r="A63" s="21" t="n"/>
      <c r="B63" s="22" t="n"/>
      <c r="C63" s="16" t="n"/>
      <c r="D63" s="13" t="n"/>
    </row>
    <row r="64">
      <c r="A64" s="21" t="n"/>
      <c r="B64" s="22" t="n"/>
      <c r="C64" s="16" t="n"/>
      <c r="D64" s="13" t="n"/>
    </row>
    <row r="65">
      <c r="A65" s="21" t="n"/>
      <c r="B65" s="22" t="n"/>
      <c r="C65" s="16" t="n"/>
      <c r="D65" s="13" t="n"/>
    </row>
    <row r="66">
      <c r="A66" s="21" t="n"/>
      <c r="B66" s="22" t="n"/>
      <c r="C66" s="16" t="n"/>
      <c r="D66" s="13" t="n"/>
    </row>
    <row r="67">
      <c r="A67" s="21" t="n"/>
      <c r="B67" s="22" t="n"/>
      <c r="C67" s="16" t="n"/>
      <c r="D67" s="13" t="n"/>
    </row>
    <row r="68">
      <c r="A68" s="21" t="n"/>
      <c r="B68" s="22" t="n"/>
      <c r="C68" s="16" t="n"/>
      <c r="D68" s="13" t="n"/>
    </row>
    <row r="69">
      <c r="A69" s="21" t="n"/>
      <c r="B69" s="22" t="n"/>
      <c r="C69" s="16" t="n"/>
      <c r="D69" s="13" t="n"/>
    </row>
    <row r="70">
      <c r="A70" s="21" t="n"/>
      <c r="B70" s="22" t="n"/>
      <c r="C70" s="16" t="n"/>
      <c r="D70" s="13" t="n"/>
    </row>
    <row r="71">
      <c r="A71" s="21" t="n"/>
      <c r="B71" s="22" t="n"/>
      <c r="C71" s="16" t="n"/>
      <c r="D71" s="13" t="n"/>
    </row>
    <row r="72">
      <c r="A72" s="21" t="n"/>
      <c r="B72" s="22" t="n"/>
      <c r="C72" s="16" t="n"/>
      <c r="D72" s="13" t="n"/>
    </row>
    <row r="73">
      <c r="A73" s="21" t="n"/>
      <c r="B73" s="22" t="n"/>
      <c r="C73" s="16" t="n"/>
      <c r="D73" s="13" t="n"/>
    </row>
    <row r="74">
      <c r="A74" s="21" t="n"/>
      <c r="B74" s="22" t="n"/>
      <c r="C74" s="16" t="n"/>
      <c r="D74" s="13" t="n"/>
    </row>
    <row r="75">
      <c r="A75" s="21" t="n"/>
      <c r="B75" s="22" t="n"/>
      <c r="C75" s="16" t="n"/>
      <c r="D75" s="13" t="n"/>
    </row>
    <row r="76">
      <c r="A76" s="21" t="n"/>
      <c r="B76" s="22" t="n"/>
      <c r="C76" s="16" t="n"/>
      <c r="D76" s="13" t="n"/>
    </row>
    <row r="77">
      <c r="A77" s="21" t="n"/>
      <c r="B77" s="22" t="n"/>
      <c r="C77" s="16" t="n"/>
      <c r="D77" s="13" t="n"/>
    </row>
    <row r="78">
      <c r="A78" s="21" t="n"/>
      <c r="B78" s="22" t="n"/>
      <c r="C78" s="16" t="n"/>
      <c r="D78" s="13" t="n"/>
    </row>
    <row r="79">
      <c r="A79" s="21" t="n"/>
      <c r="B79" s="22" t="n"/>
      <c r="C79" s="16" t="n"/>
      <c r="D79" s="13" t="n"/>
    </row>
    <row r="80">
      <c r="A80" s="21" t="n"/>
      <c r="B80" s="22" t="n"/>
      <c r="C80" s="16" t="n"/>
      <c r="D80" s="13" t="n"/>
    </row>
    <row r="81">
      <c r="A81" s="21" t="n"/>
      <c r="B81" s="22" t="n"/>
      <c r="C81" s="16" t="n"/>
      <c r="D81" s="13" t="n"/>
    </row>
    <row r="82">
      <c r="A82" s="21" t="n"/>
      <c r="B82" s="22" t="n"/>
      <c r="C82" s="16" t="n"/>
      <c r="D82" s="13" t="n"/>
    </row>
    <row r="83">
      <c r="A83" s="21" t="n"/>
      <c r="B83" s="22" t="n"/>
      <c r="C83" s="16" t="n"/>
      <c r="D83" s="13" t="n"/>
    </row>
    <row r="84">
      <c r="A84" s="21" t="n"/>
      <c r="B84" s="22" t="n"/>
      <c r="C84" s="16" t="n"/>
      <c r="D84" s="13" t="n"/>
    </row>
    <row r="85">
      <c r="A85" s="21" t="n"/>
      <c r="B85" s="22" t="n"/>
      <c r="C85" s="16" t="n"/>
      <c r="D85" s="13" t="n"/>
    </row>
    <row r="86">
      <c r="A86" s="21" t="n"/>
      <c r="B86" s="22" t="n"/>
      <c r="C86" s="16" t="n"/>
      <c r="D86" s="13" t="n"/>
    </row>
    <row r="87">
      <c r="A87" s="21" t="n"/>
      <c r="B87" s="22" t="n"/>
      <c r="C87" s="16" t="n"/>
      <c r="D87" s="13" t="n"/>
    </row>
    <row r="88">
      <c r="A88" s="21" t="n"/>
      <c r="B88" s="22" t="n"/>
      <c r="C88" s="16" t="n"/>
      <c r="D88" s="13" t="n"/>
    </row>
    <row r="89">
      <c r="A89" s="21" t="n"/>
      <c r="B89" s="22" t="n"/>
      <c r="C89" s="16" t="n"/>
      <c r="D89" s="13" t="n"/>
    </row>
    <row r="90">
      <c r="A90" s="21" t="n"/>
      <c r="B90" s="22" t="n"/>
      <c r="C90" s="16" t="n"/>
      <c r="D90" s="13" t="n"/>
    </row>
    <row r="91">
      <c r="A91" s="21" t="n"/>
      <c r="B91" s="22" t="n"/>
      <c r="C91" s="16" t="n"/>
      <c r="D91" s="13" t="n"/>
    </row>
    <row r="92">
      <c r="A92" s="21" t="n"/>
      <c r="B92" s="22" t="n"/>
      <c r="C92" s="16" t="n"/>
      <c r="D92" s="13" t="n"/>
    </row>
    <row r="93">
      <c r="A93" s="21" t="n"/>
      <c r="B93" s="22" t="n"/>
      <c r="C93" s="16" t="n"/>
      <c r="D93" s="13" t="n"/>
    </row>
    <row r="94">
      <c r="A94" s="21" t="n"/>
      <c r="B94" s="22" t="n"/>
      <c r="C94" s="16" t="n"/>
      <c r="D94" s="13" t="n"/>
    </row>
    <row r="95">
      <c r="A95" s="21" t="n"/>
      <c r="B95" s="22" t="n"/>
      <c r="C95" s="16" t="n"/>
      <c r="D95" s="13" t="n"/>
    </row>
    <row r="96">
      <c r="A96" s="21" t="n"/>
      <c r="B96" s="22" t="n"/>
      <c r="C96" s="16" t="n"/>
      <c r="D96" s="13" t="n"/>
    </row>
    <row r="97">
      <c r="A97" s="21" t="n"/>
      <c r="B97" s="22" t="n"/>
      <c r="C97" s="16" t="n"/>
      <c r="D97" s="13" t="n"/>
    </row>
    <row r="98">
      <c r="A98" s="21" t="n"/>
      <c r="B98" s="22" t="n"/>
      <c r="C98" s="16" t="n"/>
      <c r="D98" s="13" t="n"/>
    </row>
    <row r="99">
      <c r="A99" s="21" t="n"/>
      <c r="B99" s="22" t="n"/>
      <c r="C99" s="16" t="n"/>
      <c r="D99" s="13" t="n"/>
    </row>
    <row r="100">
      <c r="A100" s="21" t="n"/>
      <c r="B100" s="22" t="n"/>
      <c r="C100" s="16" t="n"/>
      <c r="D100" s="13" t="n"/>
    </row>
    <row r="101">
      <c r="A101" s="21" t="n"/>
      <c r="B101" s="22" t="n"/>
      <c r="C101" s="16" t="n"/>
      <c r="D101" s="13" t="n"/>
    </row>
    <row r="102">
      <c r="A102" s="21" t="n"/>
      <c r="B102" s="22" t="n"/>
      <c r="C102" s="16" t="n"/>
      <c r="D102" s="13" t="n"/>
    </row>
    <row r="103">
      <c r="A103" s="21" t="n"/>
      <c r="B103" s="22" t="n"/>
      <c r="C103" s="16" t="n"/>
      <c r="D103" s="13" t="n"/>
    </row>
    <row r="104">
      <c r="A104" s="21" t="n"/>
      <c r="B104" s="22" t="n"/>
      <c r="C104" s="16" t="n"/>
      <c r="D104" s="13" t="n"/>
    </row>
    <row r="105">
      <c r="A105" s="21" t="n"/>
      <c r="B105" s="22" t="n"/>
      <c r="C105" s="16" t="n"/>
      <c r="D105" s="13" t="n"/>
    </row>
    <row r="106">
      <c r="A106" s="21" t="n"/>
      <c r="B106" s="22" t="n"/>
      <c r="C106" s="16" t="n"/>
      <c r="D106" s="13" t="n"/>
    </row>
    <row r="107">
      <c r="A107" s="21" t="n"/>
      <c r="B107" s="22" t="n"/>
      <c r="C107" s="16" t="n"/>
      <c r="D107" s="13" t="n"/>
    </row>
    <row r="108">
      <c r="A108" s="21" t="n"/>
      <c r="B108" s="22" t="n"/>
      <c r="C108" s="16" t="n"/>
      <c r="D108" s="13" t="n"/>
    </row>
    <row r="109">
      <c r="A109" s="21" t="n"/>
      <c r="B109" s="22" t="n"/>
      <c r="C109" s="16" t="n"/>
      <c r="D109" s="13" t="n"/>
    </row>
    <row r="110">
      <c r="A110" s="21" t="n"/>
      <c r="B110" s="22" t="n"/>
      <c r="C110" s="16" t="n"/>
      <c r="D110" s="13" t="n"/>
    </row>
    <row r="111">
      <c r="A111" s="21" t="n"/>
      <c r="B111" s="22" t="n"/>
      <c r="C111" s="16" t="n"/>
      <c r="D111" s="13" t="n"/>
    </row>
    <row r="112">
      <c r="A112" s="21" t="n"/>
      <c r="B112" s="22" t="n"/>
      <c r="C112" s="16" t="n"/>
      <c r="D112" s="13" t="n"/>
    </row>
    <row r="113">
      <c r="A113" s="21" t="n"/>
      <c r="B113" s="22" t="n"/>
      <c r="C113" s="16" t="n"/>
      <c r="D113" s="13" t="n"/>
    </row>
    <row r="114">
      <c r="A114" s="21" t="n"/>
      <c r="B114" s="22" t="n"/>
      <c r="C114" s="16" t="n"/>
      <c r="D114" s="13" t="n"/>
    </row>
    <row r="115">
      <c r="A115" s="21" t="n"/>
      <c r="B115" s="22" t="n"/>
      <c r="C115" s="16" t="n"/>
      <c r="D115" s="13" t="n"/>
    </row>
    <row r="116">
      <c r="A116" s="21" t="n"/>
      <c r="B116" s="22" t="n"/>
      <c r="C116" s="16" t="n"/>
      <c r="D116" s="13" t="n"/>
    </row>
    <row r="117">
      <c r="A117" s="21" t="n"/>
      <c r="B117" s="22" t="n"/>
      <c r="C117" s="16" t="n"/>
      <c r="D117" s="13" t="n"/>
    </row>
    <row r="118">
      <c r="A118" s="21" t="n"/>
      <c r="B118" s="22" t="n"/>
      <c r="C118" s="16" t="n"/>
      <c r="D118" s="13" t="n"/>
    </row>
    <row r="119">
      <c r="A119" s="21" t="n"/>
      <c r="B119" s="22" t="n"/>
      <c r="C119" s="16" t="n"/>
      <c r="D119" s="13" t="n"/>
    </row>
    <row r="120">
      <c r="A120" s="21" t="n"/>
      <c r="B120" s="22" t="n"/>
      <c r="C120" s="16" t="n"/>
      <c r="D120" s="13" t="n"/>
    </row>
    <row r="121">
      <c r="A121" s="21" t="n"/>
      <c r="B121" s="22" t="n"/>
      <c r="C121" s="16" t="n"/>
      <c r="D121" s="13" t="n"/>
    </row>
    <row r="122">
      <c r="A122" s="21" t="n"/>
      <c r="B122" s="22" t="n"/>
      <c r="C122" s="16" t="n"/>
      <c r="D122" s="13" t="n"/>
    </row>
    <row r="123">
      <c r="A123" s="21" t="n"/>
      <c r="B123" s="22" t="n"/>
      <c r="C123" s="16" t="n"/>
      <c r="D123" s="13" t="n"/>
    </row>
    <row r="124">
      <c r="A124" s="21" t="n"/>
      <c r="B124" s="22" t="n"/>
      <c r="C124" s="16" t="n"/>
      <c r="D124" s="13" t="n"/>
    </row>
    <row r="125">
      <c r="A125" s="21" t="n"/>
      <c r="B125" s="22" t="n"/>
      <c r="C125" s="16" t="n"/>
      <c r="D125" s="13" t="n"/>
    </row>
    <row r="126">
      <c r="A126" s="21" t="n"/>
      <c r="B126" s="22" t="n"/>
      <c r="C126" s="16" t="n"/>
      <c r="D126" s="13" t="n"/>
    </row>
    <row r="127">
      <c r="A127" s="21" t="n"/>
      <c r="B127" s="22" t="n"/>
      <c r="C127" s="16" t="n"/>
      <c r="D127" s="13" t="n"/>
    </row>
    <row r="128">
      <c r="A128" s="21" t="n"/>
      <c r="B128" s="22" t="n"/>
      <c r="C128" s="16" t="n"/>
      <c r="D128" s="13" t="n"/>
    </row>
    <row r="129">
      <c r="A129" s="21" t="n"/>
      <c r="B129" s="22" t="n"/>
      <c r="C129" s="16" t="n"/>
      <c r="D129" s="13" t="n"/>
    </row>
    <row r="130">
      <c r="A130" s="21" t="n"/>
      <c r="B130" s="22" t="n"/>
      <c r="C130" s="16" t="n"/>
      <c r="D130" s="13" t="n"/>
    </row>
    <row r="131">
      <c r="A131" s="21" t="n"/>
      <c r="B131" s="22" t="n"/>
      <c r="C131" s="16" t="n"/>
      <c r="D131" s="13" t="n"/>
    </row>
    <row r="132">
      <c r="A132" s="21" t="n"/>
      <c r="B132" s="22" t="n"/>
      <c r="C132" s="16" t="n"/>
      <c r="D132" s="13" t="n"/>
    </row>
    <row r="133">
      <c r="A133" s="21" t="n"/>
      <c r="B133" s="22" t="n"/>
      <c r="C133" s="16" t="n"/>
      <c r="D133" s="13" t="n"/>
    </row>
    <row r="134">
      <c r="A134" s="21" t="n"/>
      <c r="B134" s="22" t="n"/>
      <c r="C134" s="16" t="n"/>
      <c r="D134" s="13" t="n"/>
    </row>
    <row r="135">
      <c r="A135" s="21" t="n"/>
      <c r="B135" s="22" t="n"/>
      <c r="C135" s="16" t="n"/>
      <c r="D135" s="13" t="n"/>
    </row>
    <row r="136">
      <c r="A136" s="21" t="n"/>
      <c r="B136" s="22" t="n"/>
      <c r="C136" s="16" t="n"/>
      <c r="D136" s="13" t="n"/>
    </row>
    <row r="137">
      <c r="A137" s="21" t="n"/>
      <c r="B137" s="22" t="n"/>
      <c r="C137" s="16" t="n"/>
      <c r="D137" s="13" t="n"/>
    </row>
    <row r="138">
      <c r="A138" s="21" t="n"/>
      <c r="B138" s="22" t="n"/>
      <c r="C138" s="16" t="n"/>
      <c r="D138" s="13" t="n"/>
    </row>
    <row r="139">
      <c r="A139" s="21" t="n"/>
      <c r="B139" s="22" t="n"/>
      <c r="C139" s="16" t="n"/>
      <c r="D139" s="13" t="n"/>
    </row>
    <row r="140">
      <c r="A140" s="21" t="n"/>
      <c r="B140" s="22" t="n"/>
      <c r="C140" s="16" t="n"/>
      <c r="D140" s="13" t="n"/>
    </row>
    <row r="141">
      <c r="A141" s="21" t="n"/>
      <c r="B141" s="22" t="n"/>
      <c r="C141" s="16" t="n"/>
      <c r="D141" s="13" t="n"/>
    </row>
    <row r="142">
      <c r="A142" s="21" t="n"/>
      <c r="B142" s="22" t="n"/>
      <c r="C142" s="16" t="n"/>
      <c r="D142" s="13" t="n"/>
    </row>
    <row r="143">
      <c r="A143" s="21" t="n"/>
      <c r="B143" s="22" t="n"/>
      <c r="C143" s="16" t="n"/>
      <c r="D143" s="13" t="n"/>
    </row>
    <row r="144">
      <c r="A144" s="21" t="n"/>
      <c r="B144" s="22" t="n"/>
      <c r="C144" s="16" t="n"/>
      <c r="D144" s="13" t="n"/>
    </row>
    <row r="145">
      <c r="A145" s="21" t="n"/>
      <c r="B145" s="22" t="n"/>
      <c r="C145" s="16" t="n"/>
      <c r="D145" s="13" t="n"/>
    </row>
    <row r="146">
      <c r="A146" s="21" t="n"/>
      <c r="B146" s="22" t="n"/>
      <c r="C146" s="16" t="n"/>
      <c r="D146" s="13" t="n"/>
    </row>
    <row r="147">
      <c r="A147" s="21" t="n"/>
      <c r="B147" s="22" t="n"/>
      <c r="C147" s="16" t="n"/>
      <c r="D147" s="13" t="n"/>
    </row>
    <row r="148">
      <c r="A148" s="21" t="n"/>
      <c r="B148" s="22" t="n"/>
      <c r="C148" s="16" t="n"/>
      <c r="D148" s="13" t="n"/>
    </row>
    <row r="149">
      <c r="A149" s="21" t="n"/>
      <c r="B149" s="22" t="n"/>
      <c r="C149" s="16" t="n"/>
      <c r="D149" s="13" t="n"/>
    </row>
    <row r="150">
      <c r="A150" s="21" t="n"/>
      <c r="B150" s="22" t="n"/>
      <c r="C150" s="16" t="n"/>
      <c r="D150" s="13" t="n"/>
    </row>
    <row r="151">
      <c r="A151" s="21" t="n"/>
      <c r="B151" s="22" t="n"/>
      <c r="C151" s="16" t="n"/>
      <c r="D151" s="13" t="n"/>
    </row>
    <row r="152">
      <c r="A152" s="21" t="n"/>
      <c r="B152" s="22" t="n"/>
      <c r="C152" s="16" t="n"/>
      <c r="D152" s="13" t="n"/>
    </row>
    <row r="153">
      <c r="A153" s="21" t="n"/>
      <c r="B153" s="22" t="n"/>
      <c r="C153" s="16" t="n"/>
      <c r="D153" s="13" t="n"/>
    </row>
    <row r="154">
      <c r="A154" s="21" t="n"/>
      <c r="B154" s="22" t="n"/>
      <c r="C154" s="16" t="n"/>
      <c r="D154" s="13" t="n"/>
    </row>
    <row r="155">
      <c r="A155" s="21" t="n"/>
      <c r="B155" s="22" t="n"/>
      <c r="C155" s="16" t="n"/>
      <c r="D155" s="13" t="n"/>
    </row>
    <row r="156">
      <c r="A156" s="21" t="n"/>
      <c r="B156" s="22" t="n"/>
      <c r="C156" s="16" t="n"/>
      <c r="D156" s="13" t="n"/>
    </row>
    <row r="157">
      <c r="A157" s="21" t="n"/>
      <c r="B157" s="22" t="n"/>
      <c r="C157" s="16" t="n"/>
      <c r="D157" s="13" t="n"/>
    </row>
    <row r="158">
      <c r="A158" s="21" t="n"/>
      <c r="B158" s="22" t="n"/>
      <c r="C158" s="16" t="n"/>
      <c r="D158" s="13" t="n"/>
    </row>
    <row r="159">
      <c r="A159" s="21" t="n"/>
      <c r="B159" s="22" t="n"/>
      <c r="C159" s="16" t="n"/>
      <c r="D159" s="13" t="n"/>
    </row>
    <row r="160">
      <c r="A160" s="21" t="n"/>
      <c r="B160" s="22" t="n"/>
      <c r="C160" s="16" t="n"/>
      <c r="D160" s="13" t="n"/>
    </row>
    <row r="161">
      <c r="A161" s="21" t="n"/>
      <c r="B161" s="22" t="n"/>
      <c r="C161" s="16" t="n"/>
      <c r="D161" s="13" t="n"/>
    </row>
    <row r="162">
      <c r="A162" s="21" t="n"/>
      <c r="B162" s="22" t="n"/>
      <c r="C162" s="16" t="n"/>
      <c r="D162" s="13" t="n"/>
    </row>
    <row r="163">
      <c r="A163" s="21" t="n"/>
      <c r="B163" s="22" t="n"/>
      <c r="C163" s="16" t="n"/>
      <c r="D163" s="13" t="n"/>
    </row>
    <row r="164">
      <c r="A164" s="21" t="n"/>
      <c r="B164" s="22" t="n"/>
      <c r="C164" s="16" t="n"/>
      <c r="D164" s="13" t="n"/>
    </row>
    <row r="165">
      <c r="A165" s="21" t="n"/>
      <c r="B165" s="22" t="n"/>
      <c r="C165" s="16" t="n"/>
      <c r="D165" s="13" t="n"/>
    </row>
    <row r="166">
      <c r="A166" s="21" t="n"/>
      <c r="B166" s="22" t="n"/>
      <c r="C166" s="16" t="n"/>
      <c r="D166" s="13" t="n"/>
    </row>
    <row r="167">
      <c r="A167" s="21" t="n"/>
      <c r="B167" s="22" t="n"/>
      <c r="C167" s="16" t="n"/>
      <c r="D167" s="13" t="n"/>
    </row>
    <row r="168">
      <c r="A168" s="21" t="n"/>
      <c r="B168" s="22" t="n"/>
      <c r="C168" s="16" t="n"/>
      <c r="D168" s="13" t="n"/>
    </row>
    <row r="169">
      <c r="A169" s="21" t="n"/>
      <c r="B169" s="22" t="n"/>
      <c r="C169" s="16" t="n"/>
      <c r="D169" s="13" t="n"/>
    </row>
    <row r="170">
      <c r="A170" s="21" t="n"/>
      <c r="B170" s="22" t="n"/>
      <c r="C170" s="16" t="n"/>
      <c r="D170" s="13" t="n"/>
    </row>
    <row r="171">
      <c r="A171" s="21" t="n"/>
      <c r="B171" s="22" t="n"/>
      <c r="C171" s="16" t="n"/>
      <c r="D171" s="13" t="n"/>
    </row>
    <row r="172">
      <c r="A172" s="21" t="n"/>
      <c r="B172" s="22" t="n"/>
      <c r="C172" s="16" t="n"/>
      <c r="D172" s="13" t="n"/>
    </row>
    <row r="173">
      <c r="A173" s="21" t="n"/>
      <c r="B173" s="22" t="n"/>
      <c r="C173" s="16" t="n"/>
      <c r="D173" s="13" t="n"/>
    </row>
    <row r="174">
      <c r="A174" s="21" t="n"/>
      <c r="B174" s="22" t="n"/>
      <c r="C174" s="16" t="n"/>
      <c r="D174" s="13" t="n"/>
    </row>
    <row r="175">
      <c r="A175" s="21" t="n"/>
      <c r="B175" s="22" t="n"/>
      <c r="C175" s="16" t="n"/>
      <c r="D175" s="13" t="n"/>
    </row>
    <row r="176">
      <c r="A176" s="21" t="n"/>
      <c r="B176" s="22" t="n"/>
      <c r="C176" s="16" t="n"/>
      <c r="D176" s="13" t="n"/>
    </row>
    <row r="177">
      <c r="A177" s="21" t="n"/>
      <c r="B177" s="22" t="n"/>
      <c r="C177" s="16" t="n"/>
      <c r="D177" s="13" t="n"/>
    </row>
    <row r="178">
      <c r="A178" s="21" t="n"/>
      <c r="B178" s="22" t="n"/>
      <c r="C178" s="16" t="n"/>
      <c r="D178" s="13" t="n"/>
    </row>
    <row r="179">
      <c r="A179" s="21" t="n"/>
      <c r="B179" s="22" t="n"/>
      <c r="C179" s="16" t="n"/>
      <c r="D179" s="13" t="n"/>
    </row>
    <row r="180">
      <c r="A180" s="21" t="n"/>
      <c r="B180" s="22" t="n"/>
      <c r="C180" s="16" t="n"/>
      <c r="D180" s="13" t="n"/>
    </row>
    <row r="181">
      <c r="A181" s="21" t="n"/>
      <c r="B181" s="22" t="n"/>
      <c r="C181" s="16" t="n"/>
      <c r="D181" s="13" t="n"/>
    </row>
    <row r="182">
      <c r="A182" s="21" t="n"/>
      <c r="B182" s="22" t="n"/>
      <c r="C182" s="16" t="n"/>
      <c r="D182" s="13" t="n"/>
    </row>
    <row r="183">
      <c r="A183" s="21" t="n"/>
      <c r="B183" s="22" t="n"/>
      <c r="C183" s="16" t="n"/>
      <c r="D183" s="13" t="n"/>
    </row>
    <row r="184">
      <c r="A184" s="21" t="n"/>
      <c r="B184" s="22" t="n"/>
      <c r="C184" s="16" t="n"/>
      <c r="D184" s="13" t="n"/>
    </row>
    <row r="185">
      <c r="A185" s="21" t="n"/>
      <c r="B185" s="22" t="n"/>
      <c r="C185" s="16" t="n"/>
      <c r="D185" s="13" t="n"/>
    </row>
    <row r="186">
      <c r="A186" s="21" t="n"/>
      <c r="B186" s="22" t="n"/>
      <c r="C186" s="16" t="n"/>
      <c r="D186" s="13" t="n"/>
    </row>
    <row r="187">
      <c r="A187" s="21" t="n"/>
      <c r="B187" s="22" t="n"/>
      <c r="C187" s="16" t="n"/>
      <c r="D187" s="13" t="n"/>
    </row>
    <row r="188">
      <c r="A188" s="21" t="n"/>
      <c r="B188" s="22" t="n"/>
      <c r="C188" s="16" t="n"/>
      <c r="D188" s="13" t="n"/>
    </row>
    <row r="189">
      <c r="A189" s="21" t="n"/>
      <c r="B189" s="22" t="n"/>
      <c r="C189" s="16" t="n"/>
      <c r="D189" s="13" t="n"/>
    </row>
    <row r="190">
      <c r="A190" s="21" t="n"/>
      <c r="B190" s="22" t="n"/>
      <c r="C190" s="16" t="n"/>
      <c r="D190" s="13" t="n"/>
    </row>
    <row r="191">
      <c r="A191" s="21" t="n"/>
      <c r="B191" s="22" t="n"/>
      <c r="C191" s="16" t="n"/>
      <c r="D191" s="13" t="n"/>
    </row>
    <row r="192">
      <c r="A192" s="21" t="n"/>
      <c r="B192" s="22" t="n"/>
      <c r="C192" s="16" t="n"/>
      <c r="D192" s="13" t="n"/>
    </row>
    <row r="193">
      <c r="A193" s="21" t="n"/>
      <c r="B193" s="22" t="n"/>
      <c r="C193" s="16" t="n"/>
      <c r="D193" s="13" t="n"/>
    </row>
    <row r="194">
      <c r="A194" s="21" t="n"/>
      <c r="B194" s="22" t="n"/>
      <c r="C194" s="16" t="n"/>
      <c r="D194" s="13" t="n"/>
    </row>
    <row r="195">
      <c r="A195" s="21" t="n"/>
      <c r="B195" s="22" t="n"/>
      <c r="C195" s="16" t="n"/>
      <c r="D195" s="13" t="n"/>
    </row>
    <row r="196">
      <c r="A196" s="21" t="n"/>
      <c r="B196" s="22" t="n"/>
      <c r="C196" s="16" t="n"/>
      <c r="D196" s="13" t="n"/>
    </row>
    <row r="197">
      <c r="A197" s="21" t="n"/>
      <c r="B197" s="22" t="n"/>
      <c r="C197" s="16" t="n"/>
      <c r="D197" s="13" t="n"/>
    </row>
    <row r="198">
      <c r="A198" s="21" t="n"/>
      <c r="B198" s="22" t="n"/>
      <c r="C198" s="16" t="n"/>
      <c r="D198" s="13" t="n"/>
    </row>
    <row r="199">
      <c r="A199" s="21" t="n"/>
      <c r="B199" s="22" t="n"/>
      <c r="C199" s="16" t="n"/>
      <c r="D199" s="13" t="n"/>
    </row>
    <row r="200">
      <c r="A200" s="21" t="n"/>
      <c r="B200" s="22" t="n"/>
      <c r="C200" s="16" t="n"/>
      <c r="D200" s="13" t="n"/>
    </row>
    <row r="201">
      <c r="A201" s="21" t="n"/>
      <c r="B201" s="22" t="n"/>
      <c r="C201" s="16" t="n"/>
      <c r="D201" s="13" t="n"/>
    </row>
    <row r="202">
      <c r="A202" s="21" t="n"/>
      <c r="B202" s="22" t="n"/>
      <c r="C202" s="16" t="n"/>
      <c r="D202" s="13" t="n"/>
    </row>
    <row r="203">
      <c r="A203" s="21" t="n"/>
      <c r="B203" s="22" t="n"/>
      <c r="C203" s="16" t="n"/>
      <c r="D203" s="13" t="n"/>
    </row>
    <row r="204">
      <c r="A204" s="21" t="n"/>
      <c r="B204" s="22" t="n"/>
      <c r="C204" s="16" t="n"/>
      <c r="D204" s="13" t="n"/>
    </row>
    <row r="205">
      <c r="A205" s="21" t="n"/>
      <c r="B205" s="22" t="n"/>
      <c r="C205" s="16" t="n"/>
      <c r="D205" s="13" t="n"/>
    </row>
    <row r="206">
      <c r="A206" s="21" t="n"/>
      <c r="B206" s="22" t="n"/>
      <c r="C206" s="16" t="n"/>
      <c r="D206" s="13" t="n"/>
    </row>
    <row r="207">
      <c r="A207" s="21" t="n"/>
      <c r="B207" s="22" t="n"/>
      <c r="C207" s="16" t="n"/>
      <c r="D207" s="13" t="n"/>
    </row>
    <row r="208">
      <c r="A208" s="21" t="n"/>
      <c r="B208" s="22" t="n"/>
      <c r="C208" s="16" t="n"/>
      <c r="D208" s="13" t="n"/>
    </row>
    <row r="209">
      <c r="A209" s="21" t="n"/>
      <c r="B209" s="22" t="n"/>
      <c r="C209" s="16" t="n"/>
      <c r="D209" s="13" t="n"/>
    </row>
    <row r="210">
      <c r="A210" s="21" t="n"/>
      <c r="B210" s="22" t="n"/>
      <c r="C210" s="16" t="n"/>
      <c r="D210" s="13" t="n"/>
    </row>
    <row r="211">
      <c r="A211" s="21" t="n"/>
      <c r="B211" s="22" t="n"/>
      <c r="C211" s="16" t="n"/>
      <c r="D211" s="13" t="n"/>
    </row>
    <row r="212">
      <c r="A212" s="21" t="n"/>
      <c r="B212" s="22" t="n"/>
      <c r="C212" s="16" t="n"/>
      <c r="D212" s="13" t="n"/>
    </row>
    <row r="213">
      <c r="A213" s="21" t="n"/>
      <c r="B213" s="22" t="n"/>
      <c r="C213" s="16" t="n"/>
      <c r="D213" s="13" t="n"/>
    </row>
    <row r="214">
      <c r="A214" s="21" t="n"/>
      <c r="B214" s="22" t="n"/>
      <c r="C214" s="16" t="n"/>
      <c r="D214" s="13" t="n"/>
    </row>
    <row r="215">
      <c r="A215" s="21" t="n"/>
      <c r="B215" s="22" t="n"/>
      <c r="C215" s="16" t="n"/>
      <c r="D215" s="13" t="n"/>
    </row>
    <row r="216">
      <c r="A216" s="21" t="n"/>
      <c r="B216" s="22" t="n"/>
      <c r="C216" s="16" t="n"/>
      <c r="D216" s="13" t="n"/>
    </row>
    <row r="217">
      <c r="A217" s="21" t="n"/>
      <c r="B217" s="22" t="n"/>
      <c r="C217" s="16" t="n"/>
      <c r="D217" s="13" t="n"/>
    </row>
    <row r="218">
      <c r="A218" s="21" t="n"/>
      <c r="B218" s="22" t="n"/>
      <c r="C218" s="16" t="n"/>
      <c r="D218" s="13" t="n"/>
    </row>
    <row r="219">
      <c r="A219" s="21" t="n"/>
      <c r="B219" s="22" t="n"/>
      <c r="C219" s="16" t="n"/>
      <c r="D219" s="13" t="n"/>
    </row>
    <row r="220">
      <c r="A220" s="21" t="n"/>
      <c r="B220" s="22" t="n"/>
      <c r="C220" s="16" t="n"/>
      <c r="D220" s="13" t="n"/>
    </row>
    <row r="221">
      <c r="A221" s="21" t="n"/>
      <c r="B221" s="22" t="n"/>
      <c r="C221" s="16" t="n"/>
      <c r="D221" s="13" t="n"/>
    </row>
    <row r="222">
      <c r="A222" s="21" t="n"/>
      <c r="B222" s="22" t="n"/>
      <c r="C222" s="16" t="n"/>
      <c r="D222" s="13" t="n"/>
    </row>
    <row r="223">
      <c r="A223" s="21" t="n"/>
      <c r="B223" s="22" t="n"/>
      <c r="C223" s="16" t="n"/>
      <c r="D223" s="13" t="n"/>
    </row>
    <row r="224">
      <c r="A224" s="21" t="n"/>
      <c r="B224" s="22" t="n"/>
      <c r="C224" s="16" t="n"/>
      <c r="D224" s="13" t="n"/>
    </row>
    <row r="225">
      <c r="A225" s="21" t="n"/>
      <c r="B225" s="22" t="n"/>
      <c r="C225" s="16" t="n"/>
      <c r="D225" s="13" t="n"/>
    </row>
    <row r="226">
      <c r="A226" s="21" t="n"/>
      <c r="B226" s="22" t="n"/>
      <c r="C226" s="16" t="n"/>
      <c r="D226" s="13" t="n"/>
    </row>
    <row r="227">
      <c r="A227" s="21" t="n"/>
      <c r="B227" s="22" t="n"/>
      <c r="C227" s="16" t="n"/>
      <c r="D227" s="13" t="n"/>
    </row>
    <row r="228">
      <c r="A228" s="21" t="n"/>
      <c r="B228" s="22" t="n"/>
      <c r="C228" s="16" t="n"/>
      <c r="D228" s="13" t="n"/>
    </row>
    <row r="229">
      <c r="A229" s="21" t="n"/>
      <c r="B229" s="22" t="n"/>
      <c r="C229" s="16" t="n"/>
      <c r="D229" s="13" t="n"/>
    </row>
    <row r="230">
      <c r="A230" s="21" t="n"/>
      <c r="B230" s="22" t="n"/>
      <c r="C230" s="16" t="n"/>
      <c r="D230" s="13" t="n"/>
    </row>
    <row r="231">
      <c r="A231" s="21" t="n"/>
      <c r="B231" s="22" t="n"/>
      <c r="C231" s="16" t="n"/>
      <c r="D231" s="13" t="n"/>
    </row>
    <row r="232">
      <c r="A232" s="21" t="n"/>
      <c r="B232" s="22" t="n"/>
      <c r="C232" s="16" t="n"/>
      <c r="D232" s="13" t="n"/>
    </row>
    <row r="233">
      <c r="A233" s="21" t="n"/>
      <c r="B233" s="22" t="n"/>
      <c r="C233" s="16" t="n"/>
      <c r="D233" s="13" t="n"/>
    </row>
    <row r="234">
      <c r="A234" s="21" t="n"/>
      <c r="B234" s="22" t="n"/>
      <c r="C234" s="16" t="n"/>
      <c r="D234" s="13" t="n"/>
    </row>
    <row r="235">
      <c r="A235" s="21" t="n"/>
      <c r="B235" s="22" t="n"/>
      <c r="C235" s="16" t="n"/>
      <c r="D235" s="13" t="n"/>
    </row>
    <row r="236">
      <c r="A236" s="21" t="n"/>
      <c r="B236" s="22" t="n"/>
      <c r="C236" s="16" t="n"/>
      <c r="D236" s="13" t="n"/>
    </row>
    <row r="237">
      <c r="A237" s="21" t="n"/>
      <c r="B237" s="22" t="n"/>
      <c r="C237" s="16" t="n"/>
      <c r="D237" s="13" t="n"/>
    </row>
    <row r="238">
      <c r="A238" s="21" t="n"/>
      <c r="B238" s="22" t="n"/>
      <c r="C238" s="16" t="n"/>
      <c r="D238" s="13" t="n"/>
    </row>
    <row r="239">
      <c r="A239" s="21" t="n"/>
      <c r="B239" s="22" t="n"/>
      <c r="C239" s="16" t="n"/>
      <c r="D239" s="13" t="n"/>
    </row>
    <row r="240">
      <c r="A240" s="21" t="n"/>
      <c r="B240" s="22" t="n"/>
      <c r="C240" s="16" t="n"/>
      <c r="D240" s="13" t="n"/>
    </row>
    <row r="241">
      <c r="A241" s="21" t="n"/>
      <c r="B241" s="22" t="n"/>
      <c r="C241" s="16" t="n"/>
      <c r="D241" s="13" t="n"/>
    </row>
    <row r="242">
      <c r="A242" s="21" t="n"/>
      <c r="B242" s="22" t="n"/>
      <c r="C242" s="16" t="n"/>
      <c r="D242" s="13" t="n"/>
    </row>
    <row r="243">
      <c r="A243" s="21" t="n"/>
      <c r="B243" s="22" t="n"/>
      <c r="C243" s="16" t="n"/>
      <c r="D243" s="13" t="n"/>
    </row>
    <row r="244">
      <c r="A244" s="21" t="n"/>
      <c r="B244" s="22" t="n"/>
      <c r="C244" s="16" t="n"/>
      <c r="D244" s="13" t="n"/>
    </row>
    <row r="245">
      <c r="A245" s="21" t="n"/>
      <c r="B245" s="22" t="n"/>
      <c r="C245" s="16" t="n"/>
      <c r="D245" s="13" t="n"/>
    </row>
    <row r="246">
      <c r="A246" s="21" t="n"/>
      <c r="B246" s="22" t="n"/>
      <c r="C246" s="16" t="n"/>
      <c r="D246" s="13" t="n"/>
    </row>
    <row r="247">
      <c r="A247" s="21" t="n"/>
      <c r="B247" s="22" t="n"/>
      <c r="C247" s="16" t="n"/>
      <c r="D247" s="13" t="n"/>
    </row>
    <row r="248">
      <c r="A248" s="21" t="n"/>
      <c r="B248" s="22" t="n"/>
      <c r="C248" s="16" t="n"/>
      <c r="D248" s="13" t="n"/>
    </row>
    <row r="249">
      <c r="A249" s="21" t="n"/>
      <c r="B249" s="22" t="n"/>
      <c r="C249" s="16" t="n"/>
      <c r="D249" s="13" t="n"/>
    </row>
    <row r="250">
      <c r="A250" s="21" t="n"/>
      <c r="B250" s="22" t="n"/>
      <c r="C250" s="16" t="n"/>
      <c r="D250" s="13" t="n"/>
    </row>
    <row r="251">
      <c r="A251" s="21" t="n"/>
      <c r="B251" s="22" t="n"/>
      <c r="C251" s="16" t="n"/>
      <c r="D251" s="13" t="n"/>
    </row>
    <row r="252">
      <c r="A252" s="21" t="n"/>
      <c r="B252" s="22" t="n"/>
      <c r="C252" s="16" t="n"/>
      <c r="D252" s="13" t="n"/>
    </row>
    <row r="253">
      <c r="A253" s="21" t="n"/>
      <c r="B253" s="22" t="n"/>
      <c r="C253" s="16" t="n"/>
      <c r="D253" s="13" t="n"/>
    </row>
    <row r="254">
      <c r="A254" s="21" t="n"/>
      <c r="B254" s="22" t="n"/>
      <c r="C254" s="16" t="n"/>
      <c r="D254" s="13" t="n"/>
    </row>
    <row r="255">
      <c r="A255" s="21" t="n"/>
      <c r="B255" s="22" t="n"/>
      <c r="C255" s="16" t="n"/>
      <c r="D255" s="13" t="n"/>
    </row>
    <row r="256">
      <c r="A256" s="21" t="n"/>
      <c r="B256" s="22" t="n"/>
      <c r="C256" s="16" t="n"/>
      <c r="D256" s="13" t="n"/>
    </row>
    <row r="257">
      <c r="A257" s="21" t="n"/>
      <c r="B257" s="22" t="n"/>
      <c r="C257" s="16" t="n"/>
      <c r="D257" s="13" t="n"/>
    </row>
    <row r="258">
      <c r="A258" s="21" t="n"/>
      <c r="B258" s="22" t="n"/>
      <c r="C258" s="16" t="n"/>
      <c r="D258" s="13" t="n"/>
    </row>
    <row r="259">
      <c r="A259" s="21" t="n"/>
      <c r="B259" s="22" t="n"/>
      <c r="C259" s="16" t="n"/>
      <c r="D259" s="13" t="n"/>
    </row>
    <row r="260">
      <c r="A260" s="21" t="n"/>
      <c r="B260" s="22" t="n"/>
      <c r="C260" s="16" t="n"/>
      <c r="D260" s="13" t="n"/>
    </row>
    <row r="261">
      <c r="A261" s="21" t="n"/>
      <c r="B261" s="22" t="n"/>
      <c r="C261" s="16" t="n"/>
      <c r="D261" s="13" t="n"/>
    </row>
    <row r="262">
      <c r="A262" s="21" t="n"/>
      <c r="B262" s="22" t="n"/>
      <c r="C262" s="16" t="n"/>
      <c r="D262" s="13" t="n"/>
    </row>
    <row r="263">
      <c r="A263" s="21" t="n"/>
      <c r="B263" s="22" t="n"/>
      <c r="C263" s="16" t="n"/>
      <c r="D263" s="13" t="n"/>
    </row>
    <row r="264">
      <c r="A264" s="21" t="n"/>
      <c r="B264" s="22" t="n"/>
      <c r="C264" s="16" t="n"/>
      <c r="D264" s="13" t="n"/>
    </row>
    <row r="265">
      <c r="A265" s="21" t="n"/>
      <c r="B265" s="22" t="n"/>
      <c r="C265" s="16" t="n"/>
      <c r="D265" s="13" t="n"/>
    </row>
    <row r="266">
      <c r="A266" s="21" t="n"/>
      <c r="B266" s="22" t="n"/>
      <c r="C266" s="16" t="n"/>
      <c r="D266" s="13" t="n"/>
    </row>
    <row r="267">
      <c r="A267" s="21" t="n"/>
      <c r="B267" s="22" t="n"/>
      <c r="C267" s="16" t="n"/>
      <c r="D267" s="13" t="n"/>
    </row>
    <row r="268">
      <c r="A268" s="21" t="n"/>
      <c r="B268" s="22" t="n"/>
      <c r="C268" s="16" t="n"/>
      <c r="D268" s="13" t="n"/>
    </row>
    <row r="269">
      <c r="A269" s="21" t="n"/>
      <c r="B269" s="22" t="n"/>
      <c r="C269" s="16" t="n"/>
      <c r="D269" s="13" t="n"/>
    </row>
    <row r="270">
      <c r="A270" s="21" t="n"/>
      <c r="B270" s="22" t="n"/>
      <c r="C270" s="16" t="n"/>
      <c r="D270" s="13" t="n"/>
    </row>
    <row r="271">
      <c r="A271" s="21" t="n"/>
      <c r="B271" s="22" t="n"/>
      <c r="C271" s="16" t="n"/>
      <c r="D271" s="13" t="n"/>
    </row>
    <row r="272">
      <c r="A272" s="21" t="n"/>
      <c r="B272" s="22" t="n"/>
      <c r="C272" s="16" t="n"/>
      <c r="D272" s="13" t="n"/>
    </row>
    <row r="273">
      <c r="A273" s="21" t="n"/>
      <c r="B273" s="22" t="n"/>
      <c r="C273" s="16" t="n"/>
      <c r="D273" s="13" t="n"/>
    </row>
    <row r="274">
      <c r="A274" s="21" t="n"/>
      <c r="B274" s="22" t="n"/>
      <c r="C274" s="16" t="n"/>
      <c r="D274" s="13" t="n"/>
    </row>
    <row r="275">
      <c r="A275" s="21" t="n"/>
      <c r="B275" s="22" t="n"/>
      <c r="C275" s="16" t="n"/>
      <c r="D275" s="13" t="n"/>
    </row>
    <row r="276">
      <c r="A276" s="21" t="n"/>
      <c r="B276" s="22" t="n"/>
      <c r="C276" s="16" t="n"/>
      <c r="D276" s="13" t="n"/>
    </row>
    <row r="277">
      <c r="A277" s="21" t="n"/>
      <c r="B277" s="22" t="n"/>
      <c r="C277" s="16" t="n"/>
      <c r="D277" s="13" t="n"/>
    </row>
    <row r="278">
      <c r="A278" s="21" t="n"/>
      <c r="B278" s="22" t="n"/>
      <c r="C278" s="16" t="n"/>
      <c r="D278" s="13" t="n"/>
    </row>
    <row r="279">
      <c r="A279" s="21" t="n"/>
      <c r="B279" s="22" t="n"/>
      <c r="C279" s="16" t="n"/>
      <c r="D279" s="13" t="n"/>
    </row>
    <row r="280">
      <c r="A280" s="21" t="n"/>
      <c r="B280" s="22" t="n"/>
      <c r="C280" s="16" t="n"/>
      <c r="D280" s="13" t="n"/>
    </row>
    <row r="281">
      <c r="A281" s="21" t="n"/>
      <c r="B281" s="22" t="n"/>
      <c r="C281" s="16" t="n"/>
      <c r="D281" s="13" t="n"/>
    </row>
    <row r="282">
      <c r="A282" s="21" t="n"/>
      <c r="B282" s="22" t="n"/>
      <c r="C282" s="16" t="n"/>
      <c r="D282" s="13" t="n"/>
    </row>
    <row r="283">
      <c r="A283" s="21" t="n"/>
      <c r="B283" s="22" t="n"/>
      <c r="C283" s="16" t="n"/>
      <c r="D283" s="13" t="n"/>
    </row>
    <row r="284">
      <c r="A284" s="21" t="n"/>
      <c r="B284" s="22" t="n"/>
      <c r="C284" s="16" t="n"/>
      <c r="D284" s="13" t="n"/>
    </row>
    <row r="285">
      <c r="A285" s="21" t="n"/>
      <c r="B285" s="22" t="n"/>
      <c r="C285" s="16" t="n"/>
      <c r="D285" s="13" t="n"/>
    </row>
    <row r="286">
      <c r="A286" s="21" t="n"/>
      <c r="B286" s="22" t="n"/>
      <c r="C286" s="16" t="n"/>
      <c r="D286" s="13" t="n"/>
    </row>
    <row r="287">
      <c r="A287" s="21" t="n"/>
      <c r="B287" s="22" t="n"/>
      <c r="C287" s="16" t="n"/>
      <c r="D287" s="13" t="n"/>
    </row>
    <row r="288">
      <c r="A288" s="21" t="n"/>
      <c r="B288" s="22" t="n"/>
      <c r="C288" s="16" t="n"/>
      <c r="D288" s="13" t="n"/>
    </row>
    <row r="289">
      <c r="A289" s="21" t="n"/>
      <c r="B289" s="22" t="n"/>
      <c r="C289" s="16" t="n"/>
      <c r="D289" s="13" t="n"/>
    </row>
    <row r="290">
      <c r="A290" s="21" t="n"/>
      <c r="B290" s="22" t="n"/>
      <c r="C290" s="16" t="n"/>
      <c r="D290" s="13" t="n"/>
    </row>
    <row r="291">
      <c r="A291" s="21" t="n"/>
      <c r="B291" s="22" t="n"/>
      <c r="C291" s="16" t="n"/>
      <c r="D291" s="13" t="n"/>
    </row>
    <row r="292">
      <c r="A292" s="21" t="n"/>
      <c r="B292" s="22" t="n"/>
      <c r="C292" s="16" t="n"/>
      <c r="D292" s="13" t="n"/>
    </row>
    <row r="293">
      <c r="A293" s="21" t="n"/>
      <c r="B293" s="22" t="n"/>
      <c r="C293" s="16" t="n"/>
      <c r="D293" s="13" t="n"/>
    </row>
    <row r="294">
      <c r="A294" s="21" t="n"/>
      <c r="B294" s="22" t="n"/>
      <c r="C294" s="16" t="n"/>
      <c r="D294" s="13" t="n"/>
    </row>
    <row r="295">
      <c r="A295" s="21" t="n"/>
      <c r="B295" s="22" t="n"/>
      <c r="C295" s="16" t="n"/>
      <c r="D295" s="13" t="n"/>
    </row>
    <row r="296">
      <c r="A296" s="21" t="n"/>
      <c r="B296" s="22" t="n"/>
      <c r="C296" s="16" t="n"/>
      <c r="D296" s="13" t="n"/>
    </row>
    <row r="297">
      <c r="A297" s="21" t="n"/>
      <c r="B297" s="22" t="n"/>
      <c r="C297" s="16" t="n"/>
      <c r="D297" s="13" t="n"/>
    </row>
    <row r="298">
      <c r="A298" s="21" t="n"/>
      <c r="B298" s="22" t="n"/>
      <c r="C298" s="16" t="n"/>
      <c r="D298" s="13" t="n"/>
    </row>
    <row r="299">
      <c r="A299" s="21" t="n"/>
      <c r="B299" s="22" t="n"/>
      <c r="C299" s="16" t="n"/>
      <c r="D299" s="13" t="n"/>
    </row>
    <row r="300">
      <c r="A300" s="21" t="n"/>
      <c r="B300" s="22" t="n"/>
      <c r="C300" s="16" t="n"/>
      <c r="D300" s="13" t="n"/>
    </row>
    <row r="301">
      <c r="A301" s="21" t="n"/>
      <c r="B301" s="22" t="n"/>
      <c r="C301" s="16" t="n"/>
      <c r="D301" s="13" t="n"/>
    </row>
    <row r="302">
      <c r="A302" s="21" t="n"/>
      <c r="B302" s="22" t="n"/>
      <c r="C302" s="16" t="n"/>
      <c r="D302" s="13" t="n"/>
    </row>
    <row r="303">
      <c r="A303" s="21" t="n"/>
      <c r="B303" s="22" t="n"/>
      <c r="C303" s="16" t="n"/>
      <c r="D303" s="13" t="n"/>
    </row>
    <row r="304">
      <c r="A304" s="21" t="n"/>
      <c r="B304" s="22" t="n"/>
      <c r="C304" s="16" t="n"/>
      <c r="D304" s="13" t="n"/>
    </row>
    <row r="305">
      <c r="A305" s="21" t="n"/>
      <c r="B305" s="22" t="n"/>
      <c r="C305" s="16" t="n"/>
      <c r="D305" s="13" t="n"/>
    </row>
    <row r="306">
      <c r="A306" s="21" t="n"/>
      <c r="B306" s="22" t="n"/>
      <c r="C306" s="16" t="n"/>
      <c r="D306" s="13" t="n"/>
    </row>
    <row r="307">
      <c r="A307" s="21" t="n"/>
      <c r="B307" s="22" t="n"/>
      <c r="C307" s="16" t="n"/>
      <c r="D307" s="13" t="n"/>
    </row>
    <row r="308">
      <c r="A308" s="21" t="n"/>
      <c r="B308" s="22" t="n"/>
      <c r="C308" s="16" t="n"/>
      <c r="D308" s="13" t="n"/>
    </row>
    <row r="309">
      <c r="A309" s="21" t="n"/>
      <c r="B309" s="22" t="n"/>
      <c r="C309" s="16" t="n"/>
      <c r="D309" s="13" t="n"/>
    </row>
    <row r="310">
      <c r="A310" s="21" t="n"/>
      <c r="B310" s="22" t="n"/>
      <c r="C310" s="16" t="n"/>
      <c r="D310" s="13" t="n"/>
    </row>
    <row r="311">
      <c r="A311" s="21" t="n"/>
      <c r="B311" s="22" t="n"/>
      <c r="C311" s="16" t="n"/>
      <c r="D311" s="13" t="n"/>
    </row>
    <row r="312">
      <c r="A312" s="21" t="n"/>
      <c r="B312" s="22" t="n"/>
      <c r="C312" s="16" t="n"/>
      <c r="D312" s="13" t="n"/>
    </row>
    <row r="313">
      <c r="A313" s="21" t="n"/>
      <c r="B313" s="22" t="n"/>
      <c r="C313" s="16" t="n"/>
      <c r="D313" s="13" t="n"/>
    </row>
    <row r="314">
      <c r="A314" s="21" t="n"/>
      <c r="B314" s="22" t="n"/>
      <c r="C314" s="16" t="n"/>
      <c r="D314" s="13" t="n"/>
    </row>
    <row r="315">
      <c r="A315" s="21" t="n"/>
      <c r="B315" s="22" t="n"/>
      <c r="C315" s="16" t="n"/>
      <c r="D315" s="13" t="n"/>
    </row>
    <row r="316">
      <c r="A316" s="21" t="n"/>
      <c r="B316" s="22" t="n"/>
      <c r="C316" s="16" t="n"/>
      <c r="D316" s="13" t="n"/>
    </row>
    <row r="317">
      <c r="A317" s="21" t="n"/>
      <c r="B317" s="22" t="n"/>
      <c r="C317" s="16" t="n"/>
      <c r="D317" s="13" t="n"/>
    </row>
    <row r="318">
      <c r="A318" s="21" t="n"/>
      <c r="B318" s="22" t="n"/>
      <c r="C318" s="16" t="n"/>
      <c r="D318" s="13" t="n"/>
    </row>
    <row r="319">
      <c r="A319" s="21" t="n"/>
      <c r="B319" s="22" t="n"/>
      <c r="C319" s="16" t="n"/>
      <c r="D319" s="13" t="n"/>
    </row>
    <row r="320">
      <c r="A320" s="21" t="n"/>
      <c r="B320" s="22" t="n"/>
      <c r="C320" s="16" t="n"/>
      <c r="D320" s="13" t="n"/>
    </row>
    <row r="321">
      <c r="A321" s="21" t="n"/>
      <c r="B321" s="22" t="n"/>
      <c r="C321" s="16" t="n"/>
      <c r="D321" s="13" t="n"/>
    </row>
    <row r="322">
      <c r="A322" s="21" t="n"/>
      <c r="B322" s="22" t="n"/>
      <c r="C322" s="16" t="n"/>
      <c r="D322" s="13" t="n"/>
    </row>
    <row r="323">
      <c r="A323" s="21" t="n"/>
      <c r="B323" s="22" t="n"/>
      <c r="C323" s="16" t="n"/>
      <c r="D323" s="13" t="n"/>
    </row>
    <row r="324">
      <c r="A324" s="21" t="n"/>
      <c r="B324" s="22" t="n"/>
      <c r="C324" s="16" t="n"/>
      <c r="D324" s="13" t="n"/>
    </row>
    <row r="325">
      <c r="A325" s="21" t="n"/>
      <c r="B325" s="22" t="n"/>
      <c r="C325" s="16" t="n"/>
      <c r="D325" s="13" t="n"/>
    </row>
    <row r="326">
      <c r="A326" s="21" t="n"/>
      <c r="B326" s="22" t="n"/>
      <c r="C326" s="16" t="n"/>
      <c r="D326" s="13" t="n"/>
    </row>
    <row r="327">
      <c r="A327" s="21" t="n"/>
      <c r="B327" s="22" t="n"/>
      <c r="C327" s="16" t="n"/>
      <c r="D327" s="13" t="n"/>
    </row>
    <row r="328">
      <c r="A328" s="21" t="n"/>
      <c r="B328" s="22" t="n"/>
      <c r="C328" s="16" t="n"/>
      <c r="D328" s="13" t="n"/>
    </row>
    <row r="329">
      <c r="A329" s="21" t="n"/>
      <c r="B329" s="22" t="n"/>
      <c r="C329" s="16" t="n"/>
      <c r="D329" s="13" t="n"/>
    </row>
    <row r="330">
      <c r="A330" s="21" t="n"/>
      <c r="B330" s="22" t="n"/>
      <c r="C330" s="16" t="n"/>
      <c r="D330" s="13" t="n"/>
    </row>
    <row r="331">
      <c r="A331" s="21" t="n"/>
      <c r="B331" s="22" t="n"/>
      <c r="C331" s="16" t="n"/>
      <c r="D331" s="13" t="n"/>
    </row>
    <row r="332">
      <c r="A332" s="21" t="n"/>
      <c r="B332" s="22" t="n"/>
      <c r="C332" s="16" t="n"/>
      <c r="D332" s="13" t="n"/>
    </row>
    <row r="333">
      <c r="A333" s="21" t="n"/>
      <c r="B333" s="22" t="n"/>
      <c r="C333" s="16" t="n"/>
      <c r="D333" s="13" t="n"/>
    </row>
    <row r="334">
      <c r="A334" s="21" t="n"/>
      <c r="B334" s="22" t="n"/>
      <c r="C334" s="16" t="n"/>
      <c r="D334" s="13" t="n"/>
    </row>
    <row r="335">
      <c r="A335" s="21" t="n"/>
      <c r="B335" s="22" t="n"/>
      <c r="C335" s="16" t="n"/>
      <c r="D335" s="13" t="n"/>
    </row>
    <row r="336">
      <c r="A336" s="21" t="n"/>
      <c r="B336" s="22" t="n"/>
      <c r="C336" s="16" t="n"/>
      <c r="D336" s="13" t="n"/>
    </row>
    <row r="337">
      <c r="A337" s="21" t="n"/>
      <c r="B337" s="22" t="n"/>
      <c r="C337" s="16" t="n"/>
      <c r="D337" s="13" t="n"/>
    </row>
    <row r="338">
      <c r="A338" s="21" t="n"/>
      <c r="B338" s="22" t="n"/>
      <c r="C338" s="16" t="n"/>
      <c r="D338" s="13" t="n"/>
    </row>
    <row r="339">
      <c r="A339" s="21" t="n"/>
      <c r="B339" s="22" t="n"/>
      <c r="C339" s="16" t="n"/>
      <c r="D339" s="13" t="n"/>
    </row>
    <row r="340">
      <c r="A340" s="21" t="n"/>
      <c r="B340" s="22" t="n"/>
      <c r="C340" s="16" t="n"/>
      <c r="D340" s="13" t="n"/>
    </row>
    <row r="341">
      <c r="A341" s="21" t="n"/>
      <c r="B341" s="22" t="n"/>
      <c r="C341" s="16" t="n"/>
      <c r="D341" s="13" t="n"/>
    </row>
    <row r="342">
      <c r="A342" s="21" t="n"/>
      <c r="B342" s="22" t="n"/>
      <c r="C342" s="16" t="n"/>
      <c r="D342" s="13" t="n"/>
    </row>
    <row r="343">
      <c r="A343" s="21" t="n"/>
      <c r="B343" s="22" t="n"/>
      <c r="C343" s="16" t="n"/>
      <c r="D343" s="13" t="n"/>
    </row>
    <row r="344">
      <c r="A344" s="21" t="n"/>
      <c r="B344" s="22" t="n"/>
      <c r="C344" s="16" t="n"/>
      <c r="D344" s="13" t="n"/>
    </row>
    <row r="345">
      <c r="A345" s="21" t="n"/>
      <c r="B345" s="22" t="n"/>
      <c r="C345" s="16" t="n"/>
      <c r="D345" s="13" t="n"/>
    </row>
    <row r="346">
      <c r="A346" s="21" t="n"/>
      <c r="B346" s="22" t="n"/>
      <c r="C346" s="16" t="n"/>
      <c r="D346" s="13" t="n"/>
    </row>
    <row r="347">
      <c r="A347" s="21" t="n"/>
      <c r="B347" s="22" t="n"/>
      <c r="C347" s="16" t="n"/>
      <c r="D347" s="13" t="n"/>
    </row>
    <row r="348">
      <c r="A348" s="21" t="n"/>
      <c r="B348" s="22" t="n"/>
      <c r="C348" s="16" t="n"/>
      <c r="D348" s="13" t="n"/>
    </row>
    <row r="349">
      <c r="A349" s="21" t="n"/>
      <c r="B349" s="22" t="n"/>
      <c r="C349" s="16" t="n"/>
      <c r="D349" s="13" t="n"/>
    </row>
    <row r="350">
      <c r="A350" s="21" t="n"/>
      <c r="B350" s="22" t="n"/>
      <c r="C350" s="16" t="n"/>
      <c r="D350" s="13" t="n"/>
    </row>
    <row r="351">
      <c r="A351" s="21" t="n"/>
      <c r="B351" s="22" t="n"/>
      <c r="C351" s="16" t="n"/>
      <c r="D351" s="13" t="n"/>
    </row>
    <row r="352">
      <c r="A352" s="21" t="n"/>
      <c r="B352" s="22" t="n"/>
      <c r="C352" s="16" t="n"/>
      <c r="D352" s="13" t="n"/>
    </row>
    <row r="353">
      <c r="A353" s="21" t="n"/>
      <c r="B353" s="22" t="n"/>
      <c r="C353" s="16" t="n"/>
      <c r="D353" s="13" t="n"/>
    </row>
    <row r="354">
      <c r="A354" s="21" t="n"/>
      <c r="B354" s="22" t="n"/>
      <c r="C354" s="16" t="n"/>
      <c r="D354" s="13" t="n"/>
    </row>
    <row r="355">
      <c r="A355" s="21" t="n"/>
      <c r="B355" s="22" t="n"/>
      <c r="C355" s="16" t="n"/>
      <c r="D355" s="13" t="n"/>
    </row>
    <row r="356">
      <c r="A356" s="21" t="n"/>
      <c r="B356" s="22" t="n"/>
      <c r="C356" s="16" t="n"/>
      <c r="D356" s="13" t="n"/>
    </row>
    <row r="357">
      <c r="A357" s="21" t="n"/>
      <c r="B357" s="22" t="n"/>
      <c r="C357" s="16" t="n"/>
      <c r="D357" s="13" t="n"/>
    </row>
    <row r="358">
      <c r="A358" s="21" t="n"/>
      <c r="B358" s="22" t="n"/>
      <c r="C358" s="16" t="n"/>
      <c r="D358" s="13" t="n"/>
    </row>
    <row r="359">
      <c r="A359" s="21" t="n"/>
      <c r="B359" s="22" t="n"/>
      <c r="C359" s="16" t="n"/>
      <c r="D359" s="13" t="n"/>
    </row>
    <row r="360">
      <c r="A360" s="21" t="n"/>
      <c r="B360" s="22" t="n"/>
      <c r="C360" s="16" t="n"/>
      <c r="D360" s="13" t="n"/>
    </row>
    <row r="361">
      <c r="A361" s="21" t="n"/>
      <c r="B361" s="22" t="n"/>
      <c r="C361" s="16" t="n"/>
      <c r="D361" s="13" t="n"/>
    </row>
    <row r="362">
      <c r="A362" s="21" t="n"/>
      <c r="B362" s="22" t="n"/>
      <c r="C362" s="16" t="n"/>
      <c r="D362" s="13" t="n"/>
    </row>
    <row r="363">
      <c r="A363" s="21" t="n"/>
      <c r="B363" s="22" t="n"/>
      <c r="C363" s="16" t="n"/>
      <c r="D363" s="13" t="n"/>
    </row>
    <row r="364">
      <c r="A364" s="21" t="n"/>
      <c r="B364" s="22" t="n"/>
      <c r="C364" s="16" t="n"/>
      <c r="D364" s="13" t="n"/>
    </row>
    <row r="365">
      <c r="A365" s="21" t="n"/>
      <c r="B365" s="22" t="n"/>
      <c r="C365" s="16" t="n"/>
      <c r="D365" s="13" t="n"/>
    </row>
    <row r="366">
      <c r="A366" s="21" t="n"/>
      <c r="B366" s="22" t="n"/>
      <c r="C366" s="16" t="n"/>
      <c r="D366" s="13" t="n"/>
    </row>
    <row r="367">
      <c r="A367" s="21" t="n"/>
      <c r="B367" s="22" t="n"/>
      <c r="C367" s="16" t="n"/>
      <c r="D367" s="13" t="n"/>
    </row>
    <row r="368">
      <c r="A368" s="21" t="n"/>
      <c r="B368" s="22" t="n"/>
      <c r="C368" s="16" t="n"/>
      <c r="D368" s="13" t="n"/>
    </row>
    <row r="369">
      <c r="A369" s="21" t="n"/>
      <c r="B369" s="22" t="n"/>
      <c r="C369" s="16" t="n"/>
      <c r="D369" s="13" t="n"/>
    </row>
    <row r="370">
      <c r="A370" s="21" t="n"/>
      <c r="B370" s="22" t="n"/>
      <c r="C370" s="16" t="n"/>
      <c r="D370" s="13" t="n"/>
    </row>
    <row r="371">
      <c r="A371" s="21" t="n"/>
      <c r="B371" s="22" t="n"/>
      <c r="C371" s="16" t="n"/>
      <c r="D371" s="13" t="n"/>
    </row>
    <row r="372">
      <c r="A372" s="21" t="n"/>
      <c r="B372" s="22" t="n"/>
      <c r="C372" s="16" t="n"/>
      <c r="D372" s="13" t="n"/>
    </row>
    <row r="373">
      <c r="A373" s="21" t="n"/>
      <c r="B373" s="22" t="n"/>
      <c r="C373" s="16" t="n"/>
      <c r="D373" s="13" t="n"/>
    </row>
    <row r="374">
      <c r="A374" s="21" t="n"/>
      <c r="B374" s="22" t="n"/>
      <c r="C374" s="16" t="n"/>
      <c r="D374" s="13" t="n"/>
    </row>
    <row r="375">
      <c r="A375" s="21" t="n"/>
      <c r="B375" s="22" t="n"/>
      <c r="C375" s="16" t="n"/>
      <c r="D375" s="13" t="n"/>
    </row>
    <row r="376">
      <c r="A376" s="21" t="n"/>
      <c r="B376" s="22" t="n"/>
      <c r="C376" s="16" t="n"/>
      <c r="D376" s="13" t="n"/>
    </row>
    <row r="377">
      <c r="A377" s="21" t="n"/>
      <c r="B377" s="22" t="n"/>
      <c r="C377" s="16" t="n"/>
      <c r="D377" s="13" t="n"/>
    </row>
    <row r="378">
      <c r="A378" s="21" t="n"/>
      <c r="B378" s="22" t="n"/>
      <c r="C378" s="16" t="n"/>
      <c r="D378" s="13" t="n"/>
    </row>
    <row r="379">
      <c r="A379" s="21" t="n"/>
      <c r="B379" s="22" t="n"/>
      <c r="C379" s="16" t="n"/>
      <c r="D379" s="13" t="n"/>
    </row>
    <row r="380">
      <c r="A380" s="21" t="n"/>
      <c r="B380" s="22" t="n"/>
      <c r="C380" s="16" t="n"/>
      <c r="D380" s="13" t="n"/>
    </row>
    <row r="381">
      <c r="A381" s="21" t="n"/>
      <c r="B381" s="22" t="n"/>
      <c r="C381" s="16" t="n"/>
      <c r="D381" s="13" t="n"/>
    </row>
    <row r="382">
      <c r="A382" s="21" t="n"/>
      <c r="B382" s="22" t="n"/>
      <c r="C382" s="16" t="n"/>
      <c r="D382" s="13" t="n"/>
    </row>
    <row r="383">
      <c r="A383" s="21" t="n"/>
      <c r="B383" s="22" t="n"/>
      <c r="C383" s="16" t="n"/>
      <c r="D383" s="13" t="n"/>
    </row>
    <row r="384">
      <c r="A384" s="21" t="n"/>
      <c r="B384" s="22" t="n"/>
      <c r="C384" s="16" t="n"/>
      <c r="D384" s="13" t="n"/>
    </row>
    <row r="385">
      <c r="A385" s="21" t="n"/>
      <c r="B385" s="22" t="n"/>
      <c r="C385" s="16" t="n"/>
      <c r="D385" s="13" t="n"/>
    </row>
    <row r="386">
      <c r="A386" s="21" t="n"/>
      <c r="B386" s="22" t="n"/>
      <c r="C386" s="16" t="n"/>
      <c r="D386" s="13" t="n"/>
    </row>
    <row r="387">
      <c r="A387" s="21" t="n"/>
      <c r="B387" s="22" t="n"/>
      <c r="C387" s="16" t="n"/>
      <c r="D387" s="13" t="n"/>
    </row>
    <row r="388">
      <c r="A388" s="21" t="n"/>
      <c r="B388" s="22" t="n"/>
      <c r="C388" s="16" t="n"/>
      <c r="D388" s="13" t="n"/>
    </row>
    <row r="389">
      <c r="A389" s="21" t="n"/>
      <c r="B389" s="22" t="n"/>
      <c r="C389" s="16" t="n"/>
      <c r="D389" s="13" t="n"/>
    </row>
    <row r="390">
      <c r="A390" s="21" t="n"/>
      <c r="B390" s="22" t="n"/>
      <c r="C390" s="16" t="n"/>
      <c r="D390" s="13" t="n"/>
    </row>
    <row r="391">
      <c r="A391" s="21" t="n"/>
      <c r="B391" s="22" t="n"/>
      <c r="C391" s="16" t="n"/>
      <c r="D391" s="13" t="n"/>
    </row>
    <row r="392">
      <c r="A392" s="21" t="n"/>
      <c r="B392" s="22" t="n"/>
      <c r="C392" s="16" t="n"/>
      <c r="D392" s="13" t="n"/>
    </row>
    <row r="393">
      <c r="A393" s="21" t="n"/>
      <c r="B393" s="22" t="n"/>
      <c r="C393" s="16" t="n"/>
      <c r="D393" s="13" t="n"/>
    </row>
    <row r="394">
      <c r="A394" s="21" t="n"/>
      <c r="B394" s="22" t="n"/>
      <c r="C394" s="16" t="n"/>
      <c r="D394" s="13" t="n"/>
    </row>
    <row r="395">
      <c r="A395" s="21" t="n"/>
      <c r="B395" s="22" t="n"/>
      <c r="C395" s="16" t="n"/>
      <c r="D395" s="13" t="n"/>
    </row>
    <row r="396">
      <c r="A396" s="21" t="n"/>
      <c r="B396" s="22" t="n"/>
      <c r="C396" s="16" t="n"/>
      <c r="D396" s="13" t="n"/>
    </row>
    <row r="397">
      <c r="A397" s="21" t="n"/>
      <c r="B397" s="22" t="n"/>
      <c r="C397" s="16" t="n"/>
      <c r="D397" s="13" t="n"/>
    </row>
    <row r="398">
      <c r="A398" s="21" t="n"/>
      <c r="B398" s="22" t="n"/>
      <c r="C398" s="16" t="n"/>
      <c r="D398" s="13" t="n"/>
    </row>
    <row r="399">
      <c r="A399" s="21" t="n"/>
      <c r="B399" s="22" t="n"/>
      <c r="C399" s="16" t="n"/>
      <c r="D399" s="13" t="n"/>
    </row>
    <row r="400">
      <c r="A400" s="21" t="n"/>
      <c r="B400" s="22" t="n"/>
      <c r="C400" s="16" t="n"/>
      <c r="D400" s="13" t="n"/>
    </row>
    <row r="401">
      <c r="A401" s="21" t="n"/>
      <c r="B401" s="22" t="n"/>
      <c r="C401" s="16" t="n"/>
      <c r="D401" s="13" t="n"/>
    </row>
    <row r="402">
      <c r="A402" s="21" t="n"/>
      <c r="B402" s="22" t="n"/>
      <c r="C402" s="16" t="n"/>
      <c r="D402" s="13" t="n"/>
    </row>
    <row r="403">
      <c r="A403" s="21" t="n"/>
      <c r="B403" s="22" t="n"/>
      <c r="C403" s="16" t="n"/>
      <c r="D403" s="13" t="n"/>
    </row>
    <row r="404">
      <c r="A404" s="21" t="n"/>
      <c r="B404" s="22" t="n"/>
      <c r="C404" s="16" t="n"/>
      <c r="D404" s="13" t="n"/>
    </row>
    <row r="405">
      <c r="A405" s="21" t="n"/>
      <c r="B405" s="22" t="n"/>
      <c r="C405" s="16" t="n"/>
      <c r="D405" s="13" t="n"/>
    </row>
    <row r="406">
      <c r="A406" s="21" t="n"/>
      <c r="B406" s="22" t="n"/>
      <c r="C406" s="16" t="n"/>
      <c r="D406" s="13" t="n"/>
    </row>
    <row r="407">
      <c r="A407" s="21" t="n"/>
      <c r="B407" s="22" t="n"/>
      <c r="C407" s="16" t="n"/>
      <c r="D407" s="13" t="n"/>
    </row>
    <row r="408">
      <c r="A408" s="21" t="n"/>
      <c r="B408" s="22" t="n"/>
      <c r="C408" s="16" t="n"/>
      <c r="D408" s="13" t="n"/>
    </row>
    <row r="409">
      <c r="A409" s="21" t="n"/>
      <c r="B409" s="22" t="n"/>
      <c r="C409" s="16" t="n"/>
      <c r="D409" s="13" t="n"/>
    </row>
    <row r="410">
      <c r="A410" s="21" t="n"/>
      <c r="B410" s="22" t="n"/>
      <c r="C410" s="16" t="n"/>
      <c r="D410" s="13" t="n"/>
    </row>
    <row r="411">
      <c r="A411" s="21" t="n"/>
      <c r="B411" s="22" t="n"/>
      <c r="C411" s="16" t="n"/>
      <c r="D411" s="13" t="n"/>
    </row>
    <row r="412">
      <c r="A412" s="21" t="n"/>
      <c r="B412" s="22" t="n"/>
      <c r="C412" s="16" t="n"/>
      <c r="D412" s="13" t="n"/>
    </row>
    <row r="413">
      <c r="A413" s="21" t="n"/>
      <c r="B413" s="22" t="n"/>
      <c r="C413" s="16" t="n"/>
      <c r="D413" s="13" t="n"/>
    </row>
    <row r="414">
      <c r="A414" s="21" t="n"/>
      <c r="B414" s="22" t="n"/>
      <c r="C414" s="16" t="n"/>
      <c r="D414" s="13" t="n"/>
    </row>
    <row r="415">
      <c r="A415" s="21" t="n"/>
      <c r="B415" s="22" t="n"/>
      <c r="C415" s="16" t="n"/>
      <c r="D415" s="13" t="n"/>
    </row>
    <row r="416">
      <c r="A416" s="21" t="n"/>
      <c r="B416" s="22" t="n"/>
      <c r="C416" s="16" t="n"/>
      <c r="D416" s="13" t="n"/>
    </row>
    <row r="417">
      <c r="A417" s="21" t="n"/>
      <c r="B417" s="22" t="n"/>
      <c r="C417" s="16" t="n"/>
      <c r="D417" s="13" t="n"/>
    </row>
    <row r="418">
      <c r="A418" s="21" t="n"/>
      <c r="B418" s="22" t="n"/>
      <c r="C418" s="16" t="n"/>
      <c r="D418" s="13" t="n"/>
    </row>
    <row r="419">
      <c r="A419" s="21" t="n"/>
      <c r="B419" s="22" t="n"/>
      <c r="C419" s="16" t="n"/>
      <c r="D419" s="13" t="n"/>
    </row>
    <row r="420">
      <c r="A420" s="21" t="n"/>
      <c r="B420" s="22" t="n"/>
      <c r="C420" s="16" t="n"/>
      <c r="D420" s="13" t="n"/>
    </row>
    <row r="421">
      <c r="A421" s="21" t="n"/>
      <c r="B421" s="22" t="n"/>
      <c r="C421" s="16" t="n"/>
      <c r="D421" s="13" t="n"/>
    </row>
    <row r="422">
      <c r="A422" s="21" t="n"/>
      <c r="B422" s="22" t="n"/>
      <c r="C422" s="16" t="n"/>
      <c r="D422" s="13" t="n"/>
    </row>
    <row r="423">
      <c r="A423" s="21" t="n"/>
      <c r="B423" s="22" t="n"/>
      <c r="C423" s="16" t="n"/>
      <c r="D423" s="13" t="n"/>
    </row>
    <row r="424">
      <c r="A424" s="21" t="n"/>
      <c r="B424" s="22" t="n"/>
      <c r="C424" s="16" t="n"/>
      <c r="D424" s="13" t="n"/>
    </row>
    <row r="425">
      <c r="A425" s="21" t="n"/>
      <c r="B425" s="22" t="n"/>
      <c r="C425" s="16" t="n"/>
      <c r="D425" s="13" t="n"/>
    </row>
    <row r="426">
      <c r="A426" s="21" t="n"/>
      <c r="B426" s="22" t="n"/>
      <c r="C426" s="16" t="n"/>
      <c r="D426" s="13" t="n"/>
    </row>
    <row r="427">
      <c r="A427" s="21" t="n"/>
      <c r="B427" s="22" t="n"/>
      <c r="C427" s="16" t="n"/>
      <c r="D427" s="13" t="n"/>
    </row>
    <row r="428">
      <c r="A428" s="21" t="n"/>
      <c r="B428" s="22" t="n"/>
      <c r="C428" s="16" t="n"/>
      <c r="D428" s="13" t="n"/>
    </row>
    <row r="429">
      <c r="A429" s="21" t="n"/>
      <c r="B429" s="22" t="n"/>
      <c r="C429" s="16" t="n"/>
      <c r="D429" s="13" t="n"/>
    </row>
    <row r="430">
      <c r="A430" s="21" t="n"/>
      <c r="B430" s="22" t="n"/>
      <c r="C430" s="16" t="n"/>
      <c r="D430" s="13" t="n"/>
    </row>
    <row r="431">
      <c r="A431" s="21" t="n"/>
      <c r="B431" s="22" t="n"/>
      <c r="C431" s="16" t="n"/>
      <c r="D431" s="13" t="n"/>
    </row>
    <row r="432">
      <c r="A432" s="21" t="n"/>
      <c r="B432" s="22" t="n"/>
      <c r="C432" s="16" t="n"/>
      <c r="D432" s="13" t="n"/>
    </row>
    <row r="433">
      <c r="A433" s="21" t="n"/>
      <c r="B433" s="22" t="n"/>
      <c r="C433" s="16" t="n"/>
      <c r="D433" s="13" t="n"/>
    </row>
    <row r="434">
      <c r="A434" s="21" t="n"/>
      <c r="B434" s="22" t="n"/>
      <c r="C434" s="16" t="n"/>
      <c r="D434" s="13" t="n"/>
    </row>
    <row r="435">
      <c r="A435" s="21" t="n"/>
      <c r="B435" s="22" t="n"/>
      <c r="C435" s="16" t="n"/>
      <c r="D435" s="13" t="n"/>
    </row>
    <row r="436">
      <c r="A436" s="21" t="n"/>
      <c r="B436" s="22" t="n"/>
      <c r="C436" s="16" t="n"/>
      <c r="D436" s="13" t="n"/>
    </row>
    <row r="437">
      <c r="A437" s="21" t="n"/>
      <c r="B437" s="22" t="n"/>
      <c r="C437" s="16" t="n"/>
      <c r="D437" s="13" t="n"/>
    </row>
    <row r="438">
      <c r="A438" s="21" t="n"/>
      <c r="B438" s="22" t="n"/>
      <c r="C438" s="16" t="n"/>
      <c r="D438" s="13" t="n"/>
    </row>
    <row r="439">
      <c r="A439" s="21" t="n"/>
      <c r="B439" s="22" t="n"/>
      <c r="C439" s="16" t="n"/>
      <c r="D439" s="13" t="n"/>
    </row>
    <row r="440">
      <c r="A440" s="21" t="n"/>
      <c r="B440" s="22" t="n"/>
      <c r="C440" s="16" t="n"/>
      <c r="D440" s="13" t="n"/>
    </row>
    <row r="441">
      <c r="A441" s="21" t="n"/>
      <c r="B441" s="22" t="n"/>
      <c r="C441" s="16" t="n"/>
      <c r="D441" s="13" t="n"/>
    </row>
    <row r="442">
      <c r="A442" s="21" t="n"/>
      <c r="B442" s="22" t="n"/>
      <c r="C442" s="16" t="n"/>
      <c r="D442" s="13" t="n"/>
    </row>
    <row r="443">
      <c r="A443" s="21" t="n"/>
      <c r="B443" s="22" t="n"/>
      <c r="C443" s="16" t="n"/>
      <c r="D443" s="13" t="n"/>
    </row>
    <row r="444">
      <c r="A444" s="21" t="n"/>
      <c r="B444" s="22" t="n"/>
      <c r="C444" s="16" t="n"/>
      <c r="D444" s="13" t="n"/>
    </row>
    <row r="445">
      <c r="A445" s="21" t="n"/>
      <c r="B445" s="22" t="n"/>
      <c r="C445" s="16" t="n"/>
      <c r="D445" s="13" t="n"/>
    </row>
    <row r="446">
      <c r="A446" s="21" t="n"/>
      <c r="B446" s="22" t="n"/>
      <c r="C446" s="16" t="n"/>
      <c r="D446" s="13" t="n"/>
    </row>
    <row r="447">
      <c r="A447" s="21" t="n"/>
      <c r="B447" s="22" t="n"/>
      <c r="C447" s="16" t="n"/>
      <c r="D447" s="13" t="n"/>
    </row>
    <row r="448">
      <c r="A448" s="21" t="n"/>
      <c r="B448" s="22" t="n"/>
      <c r="C448" s="16" t="n"/>
      <c r="D448" s="13" t="n"/>
    </row>
    <row r="449">
      <c r="A449" s="21" t="n"/>
      <c r="B449" s="22" t="n"/>
      <c r="C449" s="16" t="n"/>
      <c r="D449" s="13" t="n"/>
    </row>
    <row r="450">
      <c r="A450" s="21" t="n"/>
      <c r="B450" s="22" t="n"/>
      <c r="C450" s="16" t="n"/>
      <c r="D450" s="13" t="n"/>
    </row>
    <row r="451">
      <c r="A451" s="21" t="n"/>
      <c r="B451" s="22" t="n"/>
      <c r="C451" s="16" t="n"/>
      <c r="D451" s="13" t="n"/>
    </row>
    <row r="452">
      <c r="A452" s="21" t="n"/>
      <c r="B452" s="22" t="n"/>
      <c r="C452" s="16" t="n"/>
      <c r="D452" s="13" t="n"/>
    </row>
    <row r="453">
      <c r="A453" s="21" t="n"/>
      <c r="B453" s="22" t="n"/>
      <c r="C453" s="16" t="n"/>
      <c r="D453" s="13" t="n"/>
    </row>
    <row r="454">
      <c r="A454" s="21" t="n"/>
      <c r="B454" s="22" t="n"/>
      <c r="C454" s="16" t="n"/>
      <c r="D454" s="13" t="n"/>
    </row>
    <row r="455">
      <c r="A455" s="21" t="n"/>
      <c r="B455" s="22" t="n"/>
      <c r="C455" s="16" t="n"/>
      <c r="D455" s="13" t="n"/>
    </row>
    <row r="456">
      <c r="A456" s="21" t="n"/>
      <c r="B456" s="22" t="n"/>
      <c r="C456" s="16" t="n"/>
      <c r="D456" s="13" t="n"/>
    </row>
    <row r="457">
      <c r="A457" s="21" t="n"/>
      <c r="B457" s="22" t="n"/>
      <c r="C457" s="16" t="n"/>
      <c r="D457" s="13" t="n"/>
    </row>
    <row r="458">
      <c r="A458" s="21" t="n"/>
      <c r="B458" s="22" t="n"/>
      <c r="C458" s="16" t="n"/>
      <c r="D458" s="13" t="n"/>
    </row>
    <row r="459">
      <c r="A459" s="21" t="n"/>
      <c r="B459" s="22" t="n"/>
      <c r="C459" s="16" t="n"/>
      <c r="D459" s="13" t="n"/>
    </row>
    <row r="460">
      <c r="A460" s="21" t="n"/>
      <c r="B460" s="22" t="n"/>
      <c r="C460" s="16" t="n"/>
      <c r="D460" s="13" t="n"/>
    </row>
    <row r="461">
      <c r="A461" s="21" t="n"/>
      <c r="B461" s="22" t="n"/>
      <c r="C461" s="16" t="n"/>
      <c r="D461" s="13" t="n"/>
    </row>
    <row r="462">
      <c r="A462" s="21" t="n"/>
      <c r="B462" s="22" t="n"/>
      <c r="C462" s="16" t="n"/>
      <c r="D462" s="13" t="n"/>
    </row>
    <row r="463">
      <c r="A463" s="21" t="n"/>
      <c r="B463" s="22" t="n"/>
      <c r="C463" s="16" t="n"/>
      <c r="D463" s="13" t="n"/>
    </row>
    <row r="464">
      <c r="A464" s="21" t="n"/>
      <c r="B464" s="22" t="n"/>
      <c r="C464" s="16" t="n"/>
      <c r="D464" s="13" t="n"/>
    </row>
    <row r="465">
      <c r="A465" s="21" t="n"/>
      <c r="B465" s="22" t="n"/>
      <c r="C465" s="16" t="n"/>
      <c r="D465" s="13" t="n"/>
    </row>
    <row r="466">
      <c r="A466" s="21" t="n"/>
      <c r="B466" s="22" t="n"/>
      <c r="C466" s="16" t="n"/>
      <c r="D466" s="13" t="n"/>
    </row>
    <row r="467">
      <c r="A467" s="21" t="n"/>
      <c r="B467" s="22" t="n"/>
      <c r="C467" s="16" t="n"/>
      <c r="D467" s="13" t="n"/>
    </row>
    <row r="468">
      <c r="A468" s="21" t="n"/>
      <c r="B468" s="22" t="n"/>
      <c r="C468" s="16" t="n"/>
      <c r="D468" s="13" t="n"/>
    </row>
    <row r="469">
      <c r="A469" s="21" t="n"/>
      <c r="B469" s="22" t="n"/>
      <c r="C469" s="16" t="n"/>
      <c r="D469" s="13" t="n"/>
    </row>
    <row r="470">
      <c r="A470" s="21" t="n"/>
      <c r="B470" s="22" t="n"/>
      <c r="C470" s="16" t="n"/>
      <c r="D470" s="13" t="n"/>
    </row>
    <row r="471">
      <c r="A471" s="21" t="n"/>
      <c r="B471" s="22" t="n"/>
      <c r="C471" s="16" t="n"/>
      <c r="D471" s="13" t="n"/>
    </row>
    <row r="472">
      <c r="A472" s="21" t="n"/>
      <c r="B472" s="22" t="n"/>
      <c r="C472" s="16" t="n"/>
      <c r="D472" s="13" t="n"/>
    </row>
    <row r="473">
      <c r="A473" s="21" t="n"/>
      <c r="B473" s="22" t="n"/>
      <c r="C473" s="16" t="n"/>
      <c r="D473" s="13" t="n"/>
    </row>
    <row r="474">
      <c r="A474" s="21" t="n"/>
      <c r="B474" s="22" t="n"/>
      <c r="C474" s="16" t="n"/>
      <c r="D474" s="13" t="n"/>
    </row>
    <row r="475">
      <c r="A475" s="21" t="n"/>
      <c r="B475" s="22" t="n"/>
      <c r="C475" s="16" t="n"/>
      <c r="D475" s="13" t="n"/>
    </row>
    <row r="476">
      <c r="A476" s="21" t="n"/>
      <c r="B476" s="22" t="n"/>
      <c r="C476" s="16" t="n"/>
      <c r="D476" s="13" t="n"/>
    </row>
    <row r="477">
      <c r="A477" s="21" t="n"/>
      <c r="B477" s="22" t="n"/>
      <c r="C477" s="16" t="n"/>
      <c r="D477" s="13" t="n"/>
    </row>
    <row r="478">
      <c r="A478" s="21" t="n"/>
      <c r="B478" s="22" t="n"/>
      <c r="C478" s="16" t="n"/>
      <c r="D478" s="13" t="n"/>
    </row>
    <row r="479">
      <c r="A479" s="21" t="n"/>
      <c r="B479" s="22" t="n"/>
      <c r="C479" s="16" t="n"/>
      <c r="D479" s="13" t="n"/>
    </row>
    <row r="480">
      <c r="A480" s="21" t="n"/>
      <c r="B480" s="22" t="n"/>
      <c r="C480" s="16" t="n"/>
      <c r="D480" s="13" t="n"/>
    </row>
    <row r="481">
      <c r="A481" s="21" t="n"/>
      <c r="B481" s="22" t="n"/>
      <c r="C481" s="16" t="n"/>
      <c r="D481" s="13" t="n"/>
    </row>
    <row r="482">
      <c r="A482" s="21" t="n"/>
      <c r="B482" s="22" t="n"/>
      <c r="C482" s="16" t="n"/>
      <c r="D482" s="13" t="n"/>
    </row>
    <row r="483">
      <c r="A483" s="21" t="n"/>
      <c r="B483" s="22" t="n"/>
      <c r="C483" s="16" t="n"/>
      <c r="D483" s="13" t="n"/>
    </row>
    <row r="484">
      <c r="A484" s="21" t="n"/>
      <c r="B484" s="22" t="n"/>
      <c r="C484" s="16" t="n"/>
      <c r="D484" s="13" t="n"/>
    </row>
    <row r="485">
      <c r="A485" s="21" t="n"/>
      <c r="B485" s="22" t="n"/>
      <c r="C485" s="16" t="n"/>
      <c r="D485" s="13" t="n"/>
    </row>
    <row r="486">
      <c r="A486" s="21" t="n"/>
      <c r="B486" s="22" t="n"/>
      <c r="C486" s="16" t="n"/>
      <c r="D486" s="13" t="n"/>
    </row>
    <row r="487">
      <c r="A487" s="21" t="n"/>
      <c r="B487" s="22" t="n"/>
      <c r="C487" s="16" t="n"/>
      <c r="D487" s="13" t="n"/>
    </row>
    <row r="488">
      <c r="A488" s="21" t="n"/>
      <c r="B488" s="22" t="n"/>
      <c r="C488" s="16" t="n"/>
      <c r="D488" s="13" t="n"/>
    </row>
    <row r="489">
      <c r="A489" s="21" t="n"/>
      <c r="B489" s="22" t="n"/>
      <c r="C489" s="16" t="n"/>
      <c r="D489" s="13" t="n"/>
    </row>
    <row r="490">
      <c r="A490" s="21" t="n"/>
      <c r="B490" s="22" t="n"/>
      <c r="C490" s="16" t="n"/>
      <c r="D490" s="13" t="n"/>
    </row>
    <row r="491">
      <c r="A491" s="21" t="n"/>
      <c r="B491" s="22" t="n"/>
      <c r="C491" s="16" t="n"/>
      <c r="D491" s="13" t="n"/>
    </row>
    <row r="492">
      <c r="A492" s="21" t="n"/>
      <c r="B492" s="22" t="n"/>
      <c r="C492" s="16" t="n"/>
      <c r="D492" s="13" t="n"/>
    </row>
    <row r="493">
      <c r="A493" s="21" t="n"/>
      <c r="B493" s="22" t="n"/>
      <c r="C493" s="16" t="n"/>
      <c r="D493" s="13" t="n"/>
    </row>
    <row r="494">
      <c r="A494" s="21" t="n"/>
      <c r="B494" s="22" t="n"/>
      <c r="C494" s="16" t="n"/>
      <c r="D494" s="13" t="n"/>
    </row>
    <row r="495">
      <c r="A495" s="21" t="n"/>
      <c r="B495" s="22" t="n"/>
      <c r="C495" s="16" t="n"/>
      <c r="D495" s="13" t="n"/>
    </row>
    <row r="496">
      <c r="A496" s="21" t="n"/>
      <c r="B496" s="22" t="n"/>
      <c r="C496" s="16" t="n"/>
      <c r="D496" s="13" t="n"/>
    </row>
    <row r="497">
      <c r="A497" s="21" t="n"/>
      <c r="B497" s="22" t="n"/>
      <c r="C497" s="16" t="n"/>
      <c r="D497" s="13" t="n"/>
    </row>
    <row r="498">
      <c r="A498" s="21" t="n"/>
      <c r="B498" s="22" t="n"/>
      <c r="C498" s="16" t="n"/>
      <c r="D498" s="13" t="n"/>
    </row>
    <row r="499">
      <c r="A499" s="21" t="n"/>
      <c r="B499" s="22" t="n"/>
      <c r="C499" s="16" t="n"/>
      <c r="D499" s="13" t="n"/>
    </row>
    <row r="500">
      <c r="A500" s="21" t="n"/>
      <c r="B500" s="22" t="n"/>
      <c r="C500" s="16" t="n"/>
      <c r="D500" s="13" t="n"/>
    </row>
    <row r="501">
      <c r="A501" s="21" t="n"/>
      <c r="B501" s="22" t="n"/>
      <c r="C501" s="16" t="n"/>
      <c r="D501" s="13" t="n"/>
    </row>
    <row r="502">
      <c r="A502" s="21" t="n"/>
      <c r="B502" s="22" t="n"/>
      <c r="C502" s="16" t="n"/>
      <c r="D502" s="13" t="n"/>
    </row>
    <row r="503">
      <c r="A503" s="21" t="n"/>
      <c r="B503" s="22" t="n"/>
      <c r="C503" s="16" t="n"/>
      <c r="D503" s="13" t="n"/>
    </row>
    <row r="504">
      <c r="A504" s="21" t="n"/>
      <c r="B504" s="22" t="n"/>
      <c r="C504" s="16" t="n"/>
      <c r="D504" s="13" t="n"/>
    </row>
  </sheetData>
  <autoFilter ref="A4:D504"/>
  <conditionalFormatting sqref="B5:B504">
    <cfRule type="cellIs" priority="1" operator="equal" dxfId="1">
      <formula>"Aportación"</formula>
    </cfRule>
    <cfRule type="cellIs" priority="2" operator="equal" dxfId="2">
      <formula>"Retirada"</formula>
    </cfRule>
  </conditionalFormatting>
  <dataValidations count="3">
    <dataValidation sqref="A5:A504" showDropDown="0" showInputMessage="0" showErrorMessage="0" allowBlank="1" errorTitle="Fecha no válida" error="Escribe una fecha, por ejemplo 15/10/2026." type="date" operator="greaterThan">
      <formula1>36526</formula1>
    </dataValidation>
    <dataValidation sqref="B5:B504" showDropDown="0" showInputMessage="0" showErrorMessage="0" allowBlank="1" errorTitle="Tipo no válido" error="Elige Aportación o Retirada de la lista." type="list">
      <formula1>"Aportación,Retirada"</formula1>
    </dataValidation>
    <dataValidation sqref="D5:D504" showDropDown="0" showInputMessage="0" showErrorMessage="0" allowBlank="1" errorTitle="Importe no válido" error="Escribe el importe en positivo, sin signo menos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</cols>
  <sheetData>
    <row r="1" ht="30" customHeight="1">
      <c r="A1" s="1" t="inlineStr">
        <is>
          <t>Ajustes</t>
        </is>
      </c>
    </row>
    <row r="2">
      <c r="A2" s="2" t="inlineStr">
        <is>
          <t>Rellena las celdas amarillas una sola vez al empezar. El resto se calcula solo.</t>
        </is>
      </c>
    </row>
    <row r="4">
      <c r="A4" s="4" t="inlineStr">
        <is>
          <t>Año que quieres controlar</t>
        </is>
      </c>
      <c r="B4" s="28" t="n">
        <v>2026</v>
      </c>
      <c r="C4" s="6" t="inlineStr">
        <is>
          <t>Define los 12 meses del Resumen.</t>
        </is>
      </c>
    </row>
    <row r="5">
      <c r="A5" s="4" t="inlineStr">
        <is>
          <t>Dinero en tu cuenta al empezar (€)</t>
        </is>
      </c>
      <c r="B5" s="29" t="n">
        <v>1500</v>
      </c>
      <c r="C5" s="6" t="inlineStr">
        <is>
          <t>Lo que tienes ahora en la cuenta, sin contar tus ahorros.</t>
        </is>
      </c>
    </row>
    <row r="6">
      <c r="A6" s="4" t="inlineStr">
        <is>
          <t>Ahorro que ya tienes al empezar (€)</t>
        </is>
      </c>
      <c r="B6" s="29" t="n">
        <v>500</v>
      </c>
      <c r="C6" s="6" t="inlineStr">
        <is>
          <t>Lo que ya tienes guardado aparte (hucha, cuenta de ahorro…).</t>
        </is>
      </c>
    </row>
    <row r="7">
      <c r="A7" s="4" t="inlineStr">
        <is>
          <t>Meta de ahorro (€)</t>
        </is>
      </c>
      <c r="B7" s="29" t="n">
        <v>3000</v>
      </c>
      <c r="C7" s="6" t="inlineStr">
        <is>
          <t>La cantidad que quieres llegar a tener ahorrada.</t>
        </is>
      </c>
    </row>
    <row r="10">
      <c r="A10" s="10" t="inlineStr">
        <is>
          <t>Categorías</t>
        </is>
      </c>
    </row>
    <row r="11" ht="26" customHeight="1">
      <c r="A11" s="11" t="inlineStr">
        <is>
          <t>Nombre de la categoría</t>
        </is>
      </c>
      <c r="C11" s="30" t="inlineStr">
        <is>
          <t>Puedes cambiar los nombres o usar los huecos vacíos para añadir las tuyas (hasta 20).</t>
        </is>
      </c>
    </row>
    <row r="12">
      <c r="A12" s="31" t="inlineStr">
        <is>
          <t>Vivienda</t>
        </is>
      </c>
      <c r="C12" s="30" t="inlineStr">
        <is>
          <t>Las 13 primeras son para gastos y las 4 siguientes para ingresos, pero puedes usarlas como quieras.</t>
        </is>
      </c>
    </row>
    <row r="13">
      <c r="A13" s="31" t="inlineStr">
        <is>
          <t>Alimentación</t>
        </is>
      </c>
    </row>
    <row r="14">
      <c r="A14" s="31" t="inlineStr">
        <is>
          <t>Transporte</t>
        </is>
      </c>
    </row>
    <row r="15">
      <c r="A15" s="31" t="inlineStr">
        <is>
          <t>Salud</t>
        </is>
      </c>
    </row>
    <row r="16">
      <c r="A16" s="31" t="inlineStr">
        <is>
          <t>Ocio y restaurantes</t>
        </is>
      </c>
    </row>
    <row r="17">
      <c r="A17" s="31" t="inlineStr">
        <is>
          <t>Compras y ropa</t>
        </is>
      </c>
    </row>
    <row r="18">
      <c r="A18" s="31" t="inlineStr">
        <is>
          <t>Suscripciones</t>
        </is>
      </c>
    </row>
    <row r="19">
      <c r="A19" s="31" t="inlineStr">
        <is>
          <t>Educación</t>
        </is>
      </c>
    </row>
    <row r="20">
      <c r="A20" s="31" t="inlineStr">
        <is>
          <t>Viajes</t>
        </is>
      </c>
    </row>
    <row r="21">
      <c r="A21" s="31" t="inlineStr">
        <is>
          <t>Seguros</t>
        </is>
      </c>
    </row>
    <row r="22">
      <c r="A22" s="31" t="inlineStr">
        <is>
          <t>Impuestos y tasas</t>
        </is>
      </c>
    </row>
    <row r="23">
      <c r="A23" s="31" t="inlineStr">
        <is>
          <t>Regalos y donaciones</t>
        </is>
      </c>
    </row>
    <row r="24">
      <c r="A24" s="31" t="inlineStr">
        <is>
          <t>Otros gastos</t>
        </is>
      </c>
    </row>
    <row r="25">
      <c r="A25" s="31" t="inlineStr">
        <is>
          <t>Nómina</t>
        </is>
      </c>
    </row>
    <row r="26">
      <c r="A26" s="31" t="inlineStr">
        <is>
          <t>Ingresos extra</t>
        </is>
      </c>
    </row>
    <row r="27">
      <c r="A27" s="31" t="inlineStr">
        <is>
          <t>Reembolsos y devoluciones</t>
        </is>
      </c>
    </row>
    <row r="28">
      <c r="A28" s="31" t="inlineStr">
        <is>
          <t>Otros ingresos</t>
        </is>
      </c>
    </row>
    <row r="29">
      <c r="A29" s="31" t="n"/>
    </row>
    <row r="30">
      <c r="A30" s="31" t="n"/>
    </row>
    <row r="31">
      <c r="A31" s="31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2026-10-29T17:01:44Z</dcterms:created>
  <dcterms:modified xmlns:dcterms="http://purl.org/dc/terms/" xmlns:xsi="http://www.w3.org/2001/XMLSchema-instance" xsi:type="dcterms:W3CDTF">2026-10-29T17:01:45Z</dcterms:modified>
</cp:coreProperties>
</file>